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seman\OneDrive - York University\Documents\CFI\2023 IF\"/>
    </mc:Choice>
  </mc:AlternateContent>
  <xr:revisionPtr revIDLastSave="0" documentId="13_ncr:1_{33560F63-BEC4-49C1-96A7-E88332E1B8B0}" xr6:coauthVersionLast="46" xr6:coauthVersionMax="46" xr10:uidLastSave="{00000000-0000-0000-0000-000000000000}"/>
  <bookViews>
    <workbookView xWindow="3225" yWindow="660" windowWidth="21345" windowHeight="14250" xr2:uid="{AD8AEE26-62BC-491F-98A9-EA84FC44537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5" i="1" l="1"/>
  <c r="H46" i="1" l="1"/>
  <c r="E38" i="1" l="1"/>
  <c r="I38" i="1"/>
  <c r="H48" i="1" s="1"/>
  <c r="H38" i="1"/>
  <c r="H47" i="1" s="1"/>
  <c r="I47" i="1" s="1"/>
  <c r="G38" i="1"/>
  <c r="A9" i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I45" i="1" l="1"/>
  <c r="I46" i="1"/>
  <c r="I48" i="1"/>
  <c r="H49" i="1"/>
  <c r="I49" i="1" l="1"/>
</calcChain>
</file>

<file path=xl/sharedStrings.xml><?xml version="1.0" encoding="utf-8"?>
<sst xmlns="http://schemas.openxmlformats.org/spreadsheetml/2006/main" count="43" uniqueCount="39">
  <si>
    <t>CFI Innovation Fund - Internal Proposal Budget Template</t>
  </si>
  <si>
    <t>Requested CFI Allocation:</t>
  </si>
  <si>
    <t>Line #</t>
  </si>
  <si>
    <t>Item Description</t>
  </si>
  <si>
    <t>Vendor Name</t>
  </si>
  <si>
    <t>Source</t>
  </si>
  <si>
    <t>Cash</t>
  </si>
  <si>
    <t>In-Kind</t>
  </si>
  <si>
    <t>Notes</t>
  </si>
  <si>
    <t>Purchase of equipment (including shipping, taxes and installation)</t>
  </si>
  <si>
    <t>Lease of equipment or facility</t>
  </si>
  <si>
    <t>Personnel (for infrastructure acquisition &amp; development)</t>
  </si>
  <si>
    <t>Components</t>
  </si>
  <si>
    <t>Travel (infrastructure related)</t>
  </si>
  <si>
    <t>Software</t>
  </si>
  <si>
    <t>Extended warranties/Service contracts</t>
  </si>
  <si>
    <t>Construction/renovation costs essential to house and use the infrastructure</t>
  </si>
  <si>
    <t>Initial training of infrastructure personnel</t>
  </si>
  <si>
    <t>Other</t>
  </si>
  <si>
    <t>Total</t>
  </si>
  <si>
    <t>Total Cost</t>
  </si>
  <si>
    <r>
      <t>Expenditure Type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
(Drop Down Menu)</t>
    </r>
  </si>
  <si>
    <t>Vendor</t>
  </si>
  <si>
    <t>York</t>
  </si>
  <si>
    <t>Electron Microscope</t>
  </si>
  <si>
    <t>Hitachi</t>
  </si>
  <si>
    <t>Control Software</t>
  </si>
  <si>
    <t>Microsoft</t>
  </si>
  <si>
    <t>Technician</t>
  </si>
  <si>
    <t>Contribution Summary</t>
  </si>
  <si>
    <t>Other Cash Contributions</t>
  </si>
  <si>
    <t>In-Kind Contributions</t>
  </si>
  <si>
    <r>
      <t>CFI Cash Contribution</t>
    </r>
    <r>
      <rPr>
        <b/>
        <vertAlign val="superscript"/>
        <sz val="11"/>
        <color theme="1"/>
        <rFont val="Calibri"/>
        <family val="2"/>
        <scheme val="minor"/>
      </rPr>
      <t>2</t>
    </r>
  </si>
  <si>
    <r>
      <t>ORF Cash Contribution</t>
    </r>
    <r>
      <rPr>
        <b/>
        <vertAlign val="superscript"/>
        <sz val="11"/>
        <color theme="1"/>
        <rFont val="Calibri"/>
        <family val="2"/>
        <scheme val="minor"/>
      </rPr>
      <t>2</t>
    </r>
  </si>
  <si>
    <t>Lab Renovation</t>
  </si>
  <si>
    <r>
      <rPr>
        <b/>
        <vertAlign val="superscript"/>
        <sz val="12"/>
        <rFont val="Calibri"/>
        <family val="2"/>
        <scheme val="minor"/>
      </rPr>
      <t>1</t>
    </r>
    <r>
      <rPr>
        <b/>
        <sz val="12"/>
        <rFont val="Calibri"/>
        <family val="2"/>
        <scheme val="minor"/>
      </rPr>
      <t>Expenditure Type</t>
    </r>
  </si>
  <si>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CFI and ORF contributions are typically equal and must </t>
    </r>
  </si>
  <si>
    <t xml:space="preserve">  each be 40% or less of eligible expenses.</t>
  </si>
  <si>
    <t>Associated Contributions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</si>
</sst>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164" formatCode="_-&quot;$&quot;* #,##0_-;\-&quot;$&quot;* #,##0_-;_-&quot;$&quot;* &quot;-&quot;??_-;_-@_-"/>
    <numFmt numFmtId="165" formatCode="0.0%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1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vertAlign val="superscript"/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0" xfId="0" applyProtection="1"/>
    <xf numFmtId="0" fontId="3" fillId="0" borderId="0" xfId="0" applyFont="1" applyAlignment="1" applyProtection="1">
      <alignment horizontal="left"/>
    </xf>
    <xf numFmtId="0" fontId="3" fillId="0" borderId="0" xfId="0" applyFont="1" applyProtection="1"/>
    <xf numFmtId="0" fontId="2" fillId="0" borderId="0" xfId="0" applyFont="1" applyAlignment="1" applyProtection="1">
      <alignment horizontal="right"/>
    </xf>
    <xf numFmtId="0" fontId="2" fillId="0" borderId="0" xfId="0" applyFont="1" applyAlignment="1" applyProtection="1">
      <alignment horizontal="center"/>
    </xf>
    <xf numFmtId="0" fontId="2" fillId="0" borderId="0" xfId="0" applyFont="1" applyAlignment="1" applyProtection="1">
      <alignment horizontal="center"/>
    </xf>
    <xf numFmtId="0" fontId="2" fillId="0" borderId="0" xfId="0" applyFont="1" applyAlignment="1" applyProtection="1">
      <alignment horizontal="center" wrapText="1"/>
    </xf>
    <xf numFmtId="0" fontId="2" fillId="0" borderId="0" xfId="0" applyFont="1" applyProtection="1"/>
    <xf numFmtId="0" fontId="2" fillId="2" borderId="0" xfId="0" applyFont="1" applyFill="1" applyAlignment="1" applyProtection="1">
      <alignment horizontal="center"/>
    </xf>
    <xf numFmtId="0" fontId="0" fillId="0" borderId="0" xfId="0" applyAlignment="1" applyProtection="1">
      <alignment horizontal="center"/>
    </xf>
    <xf numFmtId="164" fontId="0" fillId="0" borderId="0" xfId="0" applyNumberFormat="1" applyProtection="1"/>
    <xf numFmtId="164" fontId="0" fillId="2" borderId="0" xfId="0" applyNumberFormat="1" applyFill="1" applyProtection="1"/>
    <xf numFmtId="164" fontId="0" fillId="0" borderId="1" xfId="0" applyNumberFormat="1" applyBorder="1" applyProtection="1"/>
    <xf numFmtId="164" fontId="0" fillId="2" borderId="0" xfId="0" applyNumberFormat="1" applyFill="1" applyBorder="1" applyProtection="1"/>
    <xf numFmtId="44" fontId="0" fillId="0" borderId="0" xfId="0" applyNumberFormat="1" applyProtection="1"/>
    <xf numFmtId="0" fontId="8" fillId="0" borderId="0" xfId="0" applyFont="1" applyProtection="1"/>
    <xf numFmtId="0" fontId="9" fillId="0" borderId="0" xfId="0" applyFont="1" applyProtection="1"/>
    <xf numFmtId="0" fontId="4" fillId="0" borderId="0" xfId="0" applyFont="1" applyProtection="1"/>
    <xf numFmtId="0" fontId="7" fillId="0" borderId="3" xfId="0" applyFont="1" applyBorder="1" applyProtection="1"/>
    <xf numFmtId="0" fontId="0" fillId="0" borderId="4" xfId="0" applyBorder="1" applyProtection="1"/>
    <xf numFmtId="0" fontId="0" fillId="0" borderId="5" xfId="0" applyBorder="1" applyProtection="1"/>
    <xf numFmtId="0" fontId="4" fillId="0" borderId="0" xfId="0" applyFont="1" applyAlignment="1" applyProtection="1">
      <alignment horizontal="center"/>
    </xf>
    <xf numFmtId="0" fontId="0" fillId="0" borderId="6" xfId="0" applyBorder="1" applyProtection="1"/>
    <xf numFmtId="0" fontId="0" fillId="0" borderId="0" xfId="0" applyBorder="1" applyProtection="1"/>
    <xf numFmtId="0" fontId="0" fillId="0" borderId="7" xfId="0" applyBorder="1" applyProtection="1"/>
    <xf numFmtId="0" fontId="2" fillId="0" borderId="0" xfId="0" applyFont="1" applyBorder="1" applyAlignment="1" applyProtection="1">
      <alignment horizontal="right"/>
    </xf>
    <xf numFmtId="164" fontId="0" fillId="0" borderId="0" xfId="0" applyNumberFormat="1" applyBorder="1" applyProtection="1"/>
    <xf numFmtId="165" fontId="0" fillId="0" borderId="7" xfId="1" applyNumberFormat="1" applyFont="1" applyBorder="1" applyAlignment="1" applyProtection="1">
      <alignment horizontal="center"/>
    </xf>
    <xf numFmtId="165" fontId="0" fillId="0" borderId="8" xfId="1" applyNumberFormat="1" applyFont="1" applyBorder="1" applyAlignment="1" applyProtection="1">
      <alignment horizontal="center"/>
    </xf>
    <xf numFmtId="0" fontId="0" fillId="0" borderId="9" xfId="0" applyBorder="1" applyProtection="1"/>
    <xf numFmtId="0" fontId="0" fillId="0" borderId="10" xfId="0" applyBorder="1" applyProtection="1"/>
    <xf numFmtId="164" fontId="0" fillId="0" borderId="10" xfId="0" applyNumberFormat="1" applyBorder="1" applyProtection="1"/>
    <xf numFmtId="165" fontId="0" fillId="0" borderId="11" xfId="0" applyNumberFormat="1" applyBorder="1" applyAlignment="1" applyProtection="1">
      <alignment horizontal="center"/>
    </xf>
    <xf numFmtId="0" fontId="0" fillId="0" borderId="0" xfId="0" applyAlignment="1" applyProtection="1">
      <alignment horizontal="center"/>
      <protection locked="0"/>
    </xf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164" fontId="0" fillId="0" borderId="1" xfId="0" applyNumberFormat="1" applyBorder="1" applyProtection="1">
      <protection locked="0"/>
    </xf>
    <xf numFmtId="44" fontId="0" fillId="0" borderId="0" xfId="0" applyNumberFormat="1" applyAlignment="1" applyProtection="1">
      <alignment horizontal="center"/>
      <protection locked="0"/>
    </xf>
    <xf numFmtId="44" fontId="0" fillId="0" borderId="1" xfId="0" applyNumberFormat="1" applyBorder="1" applyAlignment="1" applyProtection="1">
      <alignment horizontal="center"/>
      <protection locked="0"/>
    </xf>
    <xf numFmtId="164" fontId="0" fillId="0" borderId="2" xfId="0" applyNumberFormat="1" applyBorder="1" applyProtection="1">
      <protection locked="0"/>
    </xf>
  </cellXfs>
  <cellStyles count="2">
    <cellStyle name="Normal" xfId="0" builtinId="0"/>
    <cellStyle name="Percent" xfId="1" builtinId="5"/>
  </cellStyles>
  <dxfs count="15">
    <dxf>
      <protection locked="1" hidden="0"/>
    </dxf>
    <dxf>
      <alignment horizontal="center" vertical="bottom" textRotation="0" wrapText="0" indent="0" justifyLastLine="0" shrinkToFit="0" readingOrder="0"/>
      <protection locked="1" hidden="0"/>
    </dxf>
    <dxf>
      <protection locked="1" hidden="0"/>
    </dxf>
    <dxf>
      <protection locked="1" hidden="0"/>
    </dxf>
    <dxf>
      <protection locked="1" hidden="0"/>
    </dxf>
    <dxf>
      <numFmt numFmtId="164" formatCode="_-&quot;$&quot;* #,##0_-;\-&quot;$&quot;* #,##0_-;_-&quot;$&quot;* &quot;-&quot;??_-;_-@_-"/>
      <border diagonalUp="0" diagonalDown="0">
        <left/>
        <right/>
        <top/>
        <bottom style="double">
          <color indexed="64"/>
        </bottom>
        <vertical/>
        <horizontal/>
      </border>
      <protection locked="1" hidden="0"/>
    </dxf>
    <dxf>
      <protection locked="1" hidden="0"/>
    </dxf>
    <dxf>
      <protection locked="1" hidden="0"/>
    </dxf>
    <dxf>
      <protection locked="1" hidden="0"/>
    </dxf>
    <dxf>
      <protection locked="1" hidden="0"/>
    </dxf>
    <dxf>
      <alignment horizontal="center" vertical="bottom" textRotation="0" wrapText="0" indent="0" justifyLastLine="0" shrinkToFit="0" readingOrder="0"/>
      <protection locked="1" hidden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2</xdr:col>
      <xdr:colOff>28576</xdr:colOff>
      <xdr:row>0</xdr:row>
      <xdr:rowOff>702439</xdr:rowOff>
    </xdr:to>
    <xdr:pic>
      <xdr:nvPicPr>
        <xdr:cNvPr id="2" name="Picture 1" descr="York u Logo_horizontal">
          <a:extLst>
            <a:ext uri="{FF2B5EF4-FFF2-40B4-BE49-F238E27FC236}">
              <a16:creationId xmlns:a16="http://schemas.microsoft.com/office/drawing/2014/main" id="{2A096171-0B78-43BF-9FCF-D67A3FEF7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1771650" cy="7024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0F71BFF-E90E-4906-AB72-B4069A3B22F7}" name="Table1" displayName="Table1" ref="A7:I38" headerRowCount="0" totalsRowShown="0" headerRowDxfId="1" dataDxfId="0">
  <tableColumns count="9">
    <tableColumn id="1" xr3:uid="{82485A59-86F6-4B24-B30D-A2E30703C2C4}" name="Column1" dataDxfId="10"/>
    <tableColumn id="2" xr3:uid="{403D56B7-A0D9-48E7-B4DF-936F1ECD0BF4}" name="Column2" dataDxfId="9"/>
    <tableColumn id="3" xr3:uid="{2C1242F0-202F-4C01-9443-FF436DFC379B}" name="Column3" dataDxfId="8"/>
    <tableColumn id="4" xr3:uid="{B299FDF1-3F8C-43E4-926A-9E1A19FC659B}" name="Column4" dataDxfId="7"/>
    <tableColumn id="5" xr3:uid="{6E9A11EB-C29D-45F6-B726-66EFF9A8A438}" name="Other/Partner Contributions" headerRowDxfId="14" dataDxfId="6"/>
    <tableColumn id="9" xr3:uid="{61992B45-5E7F-4145-A80E-072EB9259836}" name="Column8" headerRowDxfId="13" dataDxfId="5"/>
    <tableColumn id="6" xr3:uid="{9424BF93-6B18-4D8A-9D25-C4EBFB666129}" name="Column5" headerRowDxfId="12" dataDxfId="4"/>
    <tableColumn id="7" xr3:uid="{56627881-54DA-436A-B321-5DA13C678530}" name="Column6" headerRowDxfId="11" dataDxfId="3"/>
    <tableColumn id="8" xr3:uid="{B9053509-05F7-4712-BC05-240B9D8E4A0B}" name="Column7" dataDxfId="2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EC990D-E5F2-4278-9CD2-A6FCD1342756}">
  <sheetPr>
    <pageSetUpPr fitToPage="1"/>
  </sheetPr>
  <dimension ref="A1:I53"/>
  <sheetViews>
    <sheetView tabSelected="1" zoomScale="90" zoomScaleNormal="90" workbookViewId="0">
      <selection activeCell="A2" sqref="A2"/>
    </sheetView>
  </sheetViews>
  <sheetFormatPr defaultRowHeight="15" x14ac:dyDescent="0.25"/>
  <cols>
    <col min="1" max="1" width="7.5703125" style="1" customWidth="1"/>
    <col min="2" max="2" width="18.5703125" style="1" customWidth="1"/>
    <col min="3" max="4" width="33.85546875" style="1" customWidth="1"/>
    <col min="5" max="5" width="13" style="1" customWidth="1"/>
    <col min="6" max="6" width="4.28515625" style="1" customWidth="1"/>
    <col min="7" max="7" width="11" style="1" customWidth="1"/>
    <col min="8" max="9" width="12.5703125" style="1" bestFit="1" customWidth="1"/>
    <col min="10" max="16384" width="9.140625" style="1"/>
  </cols>
  <sheetData>
    <row r="1" spans="1:9" ht="60" customHeight="1" x14ac:dyDescent="0.45">
      <c r="C1" s="2" t="s">
        <v>0</v>
      </c>
      <c r="F1" s="3"/>
    </row>
    <row r="3" spans="1:9" ht="15.75" thickBot="1" x14ac:dyDescent="0.3">
      <c r="B3" s="4"/>
    </row>
    <row r="4" spans="1:9" ht="15.75" thickBot="1" x14ac:dyDescent="0.3">
      <c r="B4" s="4" t="s">
        <v>1</v>
      </c>
      <c r="C4" s="40">
        <v>1750000</v>
      </c>
    </row>
    <row r="6" spans="1:9" x14ac:dyDescent="0.25">
      <c r="G6" s="5" t="s">
        <v>38</v>
      </c>
      <c r="H6" s="5"/>
      <c r="I6" s="5"/>
    </row>
    <row r="7" spans="1:9" ht="31.5" customHeight="1" x14ac:dyDescent="0.25">
      <c r="A7" s="6" t="s">
        <v>2</v>
      </c>
      <c r="B7" s="7" t="s">
        <v>21</v>
      </c>
      <c r="C7" s="8" t="s">
        <v>3</v>
      </c>
      <c r="D7" s="8" t="s">
        <v>4</v>
      </c>
      <c r="E7" s="6" t="s">
        <v>20</v>
      </c>
      <c r="F7" s="9"/>
      <c r="G7" s="6" t="s">
        <v>5</v>
      </c>
      <c r="H7" s="6" t="s">
        <v>6</v>
      </c>
      <c r="I7" s="6" t="s">
        <v>7</v>
      </c>
    </row>
    <row r="8" spans="1:9" x14ac:dyDescent="0.25">
      <c r="A8" s="10">
        <v>1</v>
      </c>
      <c r="B8" s="34">
        <v>13</v>
      </c>
      <c r="C8" s="35" t="s">
        <v>24</v>
      </c>
      <c r="D8" s="35" t="s">
        <v>25</v>
      </c>
      <c r="E8" s="36">
        <v>2625000</v>
      </c>
      <c r="F8" s="12"/>
      <c r="G8" s="38" t="s">
        <v>22</v>
      </c>
      <c r="H8" s="36">
        <v>50000</v>
      </c>
      <c r="I8" s="36">
        <v>75000</v>
      </c>
    </row>
    <row r="9" spans="1:9" x14ac:dyDescent="0.25">
      <c r="A9" s="10">
        <f>A8+1</f>
        <v>2</v>
      </c>
      <c r="B9" s="34">
        <v>18</v>
      </c>
      <c r="C9" s="35" t="s">
        <v>26</v>
      </c>
      <c r="D9" s="35" t="s">
        <v>27</v>
      </c>
      <c r="E9" s="36">
        <v>1020000</v>
      </c>
      <c r="F9" s="12"/>
      <c r="G9" s="38" t="s">
        <v>22</v>
      </c>
      <c r="H9" s="36"/>
      <c r="I9" s="36">
        <v>20000</v>
      </c>
    </row>
    <row r="10" spans="1:9" x14ac:dyDescent="0.25">
      <c r="A10" s="10">
        <f t="shared" ref="A10:A37" si="0">A9+1</f>
        <v>3</v>
      </c>
      <c r="B10" s="34">
        <v>20</v>
      </c>
      <c r="C10" s="35" t="s">
        <v>34</v>
      </c>
      <c r="D10" s="35" t="s">
        <v>23</v>
      </c>
      <c r="E10" s="36">
        <v>300000</v>
      </c>
      <c r="F10" s="12"/>
      <c r="G10" s="38" t="s">
        <v>23</v>
      </c>
      <c r="H10" s="36">
        <v>50000</v>
      </c>
      <c r="I10" s="36">
        <v>250000</v>
      </c>
    </row>
    <row r="11" spans="1:9" x14ac:dyDescent="0.25">
      <c r="A11" s="10">
        <f t="shared" si="0"/>
        <v>4</v>
      </c>
      <c r="B11" s="34">
        <v>15</v>
      </c>
      <c r="C11" s="35" t="s">
        <v>28</v>
      </c>
      <c r="D11" s="35" t="s">
        <v>23</v>
      </c>
      <c r="E11" s="36">
        <v>500000</v>
      </c>
      <c r="F11" s="12"/>
      <c r="G11" s="38" t="s">
        <v>23</v>
      </c>
      <c r="H11" s="36"/>
      <c r="I11" s="36">
        <v>500000</v>
      </c>
    </row>
    <row r="12" spans="1:9" x14ac:dyDescent="0.25">
      <c r="A12" s="10">
        <f t="shared" si="0"/>
        <v>5</v>
      </c>
      <c r="B12" s="34"/>
      <c r="C12" s="35"/>
      <c r="D12" s="35"/>
      <c r="E12" s="36"/>
      <c r="F12" s="12"/>
      <c r="G12" s="38"/>
      <c r="H12" s="36"/>
      <c r="I12" s="36"/>
    </row>
    <row r="13" spans="1:9" x14ac:dyDescent="0.25">
      <c r="A13" s="10">
        <f t="shared" si="0"/>
        <v>6</v>
      </c>
      <c r="B13" s="34"/>
      <c r="C13" s="35"/>
      <c r="D13" s="35"/>
      <c r="E13" s="36"/>
      <c r="F13" s="12"/>
      <c r="G13" s="38"/>
      <c r="H13" s="36"/>
      <c r="I13" s="36"/>
    </row>
    <row r="14" spans="1:9" x14ac:dyDescent="0.25">
      <c r="A14" s="10">
        <f t="shared" si="0"/>
        <v>7</v>
      </c>
      <c r="B14" s="34"/>
      <c r="C14" s="35"/>
      <c r="D14" s="35"/>
      <c r="E14" s="36"/>
      <c r="F14" s="12"/>
      <c r="G14" s="38"/>
      <c r="H14" s="36"/>
      <c r="I14" s="36"/>
    </row>
    <row r="15" spans="1:9" x14ac:dyDescent="0.25">
      <c r="A15" s="10">
        <f t="shared" si="0"/>
        <v>8</v>
      </c>
      <c r="B15" s="34"/>
      <c r="C15" s="35"/>
      <c r="D15" s="35"/>
      <c r="E15" s="36"/>
      <c r="F15" s="12"/>
      <c r="G15" s="38"/>
      <c r="H15" s="36"/>
      <c r="I15" s="36"/>
    </row>
    <row r="16" spans="1:9" x14ac:dyDescent="0.25">
      <c r="A16" s="10">
        <f t="shared" si="0"/>
        <v>9</v>
      </c>
      <c r="B16" s="34"/>
      <c r="C16" s="35"/>
      <c r="D16" s="35"/>
      <c r="E16" s="36"/>
      <c r="F16" s="12"/>
      <c r="G16" s="38"/>
      <c r="H16" s="36"/>
      <c r="I16" s="36"/>
    </row>
    <row r="17" spans="1:9" x14ac:dyDescent="0.25">
      <c r="A17" s="10">
        <f t="shared" si="0"/>
        <v>10</v>
      </c>
      <c r="B17" s="34"/>
      <c r="C17" s="35"/>
      <c r="D17" s="35"/>
      <c r="E17" s="36"/>
      <c r="F17" s="12"/>
      <c r="G17" s="38"/>
      <c r="H17" s="36"/>
      <c r="I17" s="36"/>
    </row>
    <row r="18" spans="1:9" x14ac:dyDescent="0.25">
      <c r="A18" s="10">
        <f t="shared" si="0"/>
        <v>11</v>
      </c>
      <c r="B18" s="34"/>
      <c r="C18" s="35"/>
      <c r="D18" s="35"/>
      <c r="E18" s="36"/>
      <c r="F18" s="12"/>
      <c r="G18" s="38"/>
      <c r="H18" s="36"/>
      <c r="I18" s="36"/>
    </row>
    <row r="19" spans="1:9" x14ac:dyDescent="0.25">
      <c r="A19" s="10">
        <f t="shared" si="0"/>
        <v>12</v>
      </c>
      <c r="B19" s="34"/>
      <c r="C19" s="35"/>
      <c r="D19" s="35"/>
      <c r="E19" s="36"/>
      <c r="F19" s="12"/>
      <c r="G19" s="38"/>
      <c r="H19" s="36"/>
      <c r="I19" s="36"/>
    </row>
    <row r="20" spans="1:9" x14ac:dyDescent="0.25">
      <c r="A20" s="10">
        <f t="shared" si="0"/>
        <v>13</v>
      </c>
      <c r="B20" s="34"/>
      <c r="C20" s="35"/>
      <c r="D20" s="35"/>
      <c r="E20" s="36"/>
      <c r="F20" s="12"/>
      <c r="G20" s="38"/>
      <c r="H20" s="36"/>
      <c r="I20" s="36"/>
    </row>
    <row r="21" spans="1:9" x14ac:dyDescent="0.25">
      <c r="A21" s="10">
        <f t="shared" si="0"/>
        <v>14</v>
      </c>
      <c r="B21" s="34"/>
      <c r="C21" s="35"/>
      <c r="D21" s="35"/>
      <c r="E21" s="36"/>
      <c r="F21" s="12"/>
      <c r="G21" s="38"/>
      <c r="H21" s="36"/>
      <c r="I21" s="36"/>
    </row>
    <row r="22" spans="1:9" x14ac:dyDescent="0.25">
      <c r="A22" s="10">
        <f t="shared" si="0"/>
        <v>15</v>
      </c>
      <c r="B22" s="34"/>
      <c r="C22" s="35"/>
      <c r="D22" s="35"/>
      <c r="E22" s="36"/>
      <c r="F22" s="12"/>
      <c r="G22" s="38"/>
      <c r="H22" s="36"/>
      <c r="I22" s="36"/>
    </row>
    <row r="23" spans="1:9" x14ac:dyDescent="0.25">
      <c r="A23" s="10">
        <f t="shared" si="0"/>
        <v>16</v>
      </c>
      <c r="B23" s="34"/>
      <c r="C23" s="35"/>
      <c r="D23" s="35"/>
      <c r="E23" s="36"/>
      <c r="F23" s="12"/>
      <c r="G23" s="38"/>
      <c r="H23" s="36"/>
      <c r="I23" s="36"/>
    </row>
    <row r="24" spans="1:9" x14ac:dyDescent="0.25">
      <c r="A24" s="10">
        <f t="shared" si="0"/>
        <v>17</v>
      </c>
      <c r="B24" s="34"/>
      <c r="C24" s="35"/>
      <c r="D24" s="35"/>
      <c r="E24" s="36"/>
      <c r="F24" s="12"/>
      <c r="G24" s="38"/>
      <c r="H24" s="36"/>
      <c r="I24" s="36"/>
    </row>
    <row r="25" spans="1:9" x14ac:dyDescent="0.25">
      <c r="A25" s="10">
        <f t="shared" si="0"/>
        <v>18</v>
      </c>
      <c r="B25" s="34"/>
      <c r="C25" s="35"/>
      <c r="D25" s="35"/>
      <c r="E25" s="36"/>
      <c r="F25" s="12"/>
      <c r="G25" s="38"/>
      <c r="H25" s="36"/>
      <c r="I25" s="36"/>
    </row>
    <row r="26" spans="1:9" x14ac:dyDescent="0.25">
      <c r="A26" s="10">
        <f t="shared" si="0"/>
        <v>19</v>
      </c>
      <c r="B26" s="34"/>
      <c r="C26" s="35"/>
      <c r="D26" s="35"/>
      <c r="E26" s="36"/>
      <c r="F26" s="12"/>
      <c r="G26" s="38"/>
      <c r="H26" s="36"/>
      <c r="I26" s="36"/>
    </row>
    <row r="27" spans="1:9" x14ac:dyDescent="0.25">
      <c r="A27" s="10">
        <f t="shared" si="0"/>
        <v>20</v>
      </c>
      <c r="B27" s="34"/>
      <c r="C27" s="35"/>
      <c r="D27" s="35"/>
      <c r="E27" s="36"/>
      <c r="F27" s="12"/>
      <c r="G27" s="38"/>
      <c r="H27" s="36"/>
      <c r="I27" s="36"/>
    </row>
    <row r="28" spans="1:9" x14ac:dyDescent="0.25">
      <c r="A28" s="10">
        <f>A27+1</f>
        <v>21</v>
      </c>
      <c r="B28" s="34"/>
      <c r="C28" s="35"/>
      <c r="D28" s="35"/>
      <c r="E28" s="36"/>
      <c r="F28" s="12"/>
      <c r="G28" s="38"/>
      <c r="H28" s="36"/>
      <c r="I28" s="36"/>
    </row>
    <row r="29" spans="1:9" x14ac:dyDescent="0.25">
      <c r="A29" s="10">
        <f t="shared" si="0"/>
        <v>22</v>
      </c>
      <c r="B29" s="34"/>
      <c r="C29" s="35"/>
      <c r="D29" s="35"/>
      <c r="E29" s="36"/>
      <c r="F29" s="12"/>
      <c r="G29" s="38"/>
      <c r="H29" s="36"/>
      <c r="I29" s="36"/>
    </row>
    <row r="30" spans="1:9" x14ac:dyDescent="0.25">
      <c r="A30" s="10">
        <f t="shared" si="0"/>
        <v>23</v>
      </c>
      <c r="B30" s="34"/>
      <c r="C30" s="35"/>
      <c r="D30" s="35"/>
      <c r="E30" s="36"/>
      <c r="F30" s="12"/>
      <c r="G30" s="38"/>
      <c r="H30" s="36"/>
      <c r="I30" s="36"/>
    </row>
    <row r="31" spans="1:9" x14ac:dyDescent="0.25">
      <c r="A31" s="10">
        <f t="shared" si="0"/>
        <v>24</v>
      </c>
      <c r="B31" s="34"/>
      <c r="C31" s="35"/>
      <c r="D31" s="35"/>
      <c r="E31" s="36"/>
      <c r="F31" s="12"/>
      <c r="G31" s="38"/>
      <c r="H31" s="36"/>
      <c r="I31" s="36"/>
    </row>
    <row r="32" spans="1:9" x14ac:dyDescent="0.25">
      <c r="A32" s="10">
        <f t="shared" si="0"/>
        <v>25</v>
      </c>
      <c r="B32" s="34"/>
      <c r="C32" s="35"/>
      <c r="D32" s="35"/>
      <c r="E32" s="36"/>
      <c r="F32" s="12"/>
      <c r="G32" s="38"/>
      <c r="H32" s="36"/>
      <c r="I32" s="36"/>
    </row>
    <row r="33" spans="1:9" x14ac:dyDescent="0.25">
      <c r="A33" s="10">
        <f t="shared" si="0"/>
        <v>26</v>
      </c>
      <c r="B33" s="34"/>
      <c r="C33" s="35"/>
      <c r="D33" s="35"/>
      <c r="E33" s="36"/>
      <c r="F33" s="12"/>
      <c r="G33" s="38"/>
      <c r="H33" s="36"/>
      <c r="I33" s="36"/>
    </row>
    <row r="34" spans="1:9" x14ac:dyDescent="0.25">
      <c r="A34" s="10">
        <f t="shared" si="0"/>
        <v>27</v>
      </c>
      <c r="B34" s="34"/>
      <c r="C34" s="35"/>
      <c r="D34" s="35"/>
      <c r="E34" s="36"/>
      <c r="F34" s="12"/>
      <c r="G34" s="38"/>
      <c r="H34" s="36"/>
      <c r="I34" s="36"/>
    </row>
    <row r="35" spans="1:9" x14ac:dyDescent="0.25">
      <c r="A35" s="10">
        <f t="shared" si="0"/>
        <v>28</v>
      </c>
      <c r="B35" s="34"/>
      <c r="C35" s="35"/>
      <c r="D35" s="35"/>
      <c r="E35" s="36"/>
      <c r="F35" s="12"/>
      <c r="G35" s="38"/>
      <c r="H35" s="36"/>
      <c r="I35" s="36"/>
    </row>
    <row r="36" spans="1:9" x14ac:dyDescent="0.25">
      <c r="A36" s="10">
        <f t="shared" si="0"/>
        <v>29</v>
      </c>
      <c r="B36" s="34"/>
      <c r="C36" s="35"/>
      <c r="D36" s="35"/>
      <c r="E36" s="36"/>
      <c r="F36" s="12"/>
      <c r="G36" s="38"/>
      <c r="H36" s="36"/>
      <c r="I36" s="36"/>
    </row>
    <row r="37" spans="1:9" ht="15.75" thickBot="1" x14ac:dyDescent="0.3">
      <c r="A37" s="10">
        <f t="shared" si="0"/>
        <v>30</v>
      </c>
      <c r="B37" s="34"/>
      <c r="C37" s="35"/>
      <c r="D37" s="35"/>
      <c r="E37" s="37"/>
      <c r="F37" s="14"/>
      <c r="G37" s="39"/>
      <c r="H37" s="37"/>
      <c r="I37" s="37"/>
    </row>
    <row r="38" spans="1:9" ht="15.75" thickTop="1" x14ac:dyDescent="0.25">
      <c r="D38" s="4" t="s">
        <v>19</v>
      </c>
      <c r="E38" s="11">
        <f>SUM(E8:E37)</f>
        <v>4445000</v>
      </c>
      <c r="F38" s="11"/>
      <c r="G38" s="15">
        <f>SUM(G8:G37)</f>
        <v>0</v>
      </c>
      <c r="H38" s="11">
        <f>SUM(H8:H37)</f>
        <v>100000</v>
      </c>
      <c r="I38" s="11">
        <f>SUM(I8:I37)</f>
        <v>845000</v>
      </c>
    </row>
    <row r="41" spans="1:9" ht="18.75" x14ac:dyDescent="0.3">
      <c r="A41" s="16" t="s">
        <v>8</v>
      </c>
    </row>
    <row r="42" spans="1:9" ht="15.75" thickBot="1" x14ac:dyDescent="0.3"/>
    <row r="43" spans="1:9" ht="18" x14ac:dyDescent="0.25">
      <c r="A43" s="17" t="s">
        <v>35</v>
      </c>
      <c r="B43" s="18"/>
      <c r="E43" s="19" t="s">
        <v>29</v>
      </c>
      <c r="F43" s="20"/>
      <c r="G43" s="20"/>
      <c r="H43" s="20"/>
      <c r="I43" s="21"/>
    </row>
    <row r="44" spans="1:9" x14ac:dyDescent="0.25">
      <c r="A44" s="22">
        <v>13</v>
      </c>
      <c r="B44" s="18" t="s">
        <v>9</v>
      </c>
      <c r="E44" s="23"/>
      <c r="F44" s="24"/>
      <c r="G44" s="24"/>
      <c r="H44" s="24"/>
      <c r="I44" s="25"/>
    </row>
    <row r="45" spans="1:9" ht="17.25" x14ac:dyDescent="0.25">
      <c r="A45" s="22">
        <v>14</v>
      </c>
      <c r="B45" s="18" t="s">
        <v>10</v>
      </c>
      <c r="E45" s="23"/>
      <c r="F45" s="24"/>
      <c r="G45" s="26" t="s">
        <v>32</v>
      </c>
      <c r="H45" s="27">
        <f>C4</f>
        <v>1750000</v>
      </c>
      <c r="I45" s="28">
        <f>H45/E38</f>
        <v>0.39370078740157483</v>
      </c>
    </row>
    <row r="46" spans="1:9" ht="17.25" x14ac:dyDescent="0.25">
      <c r="A46" s="22">
        <v>15</v>
      </c>
      <c r="B46" s="18" t="s">
        <v>11</v>
      </c>
      <c r="E46" s="23"/>
      <c r="F46" s="24"/>
      <c r="G46" s="26" t="s">
        <v>33</v>
      </c>
      <c r="H46" s="27">
        <f>H45</f>
        <v>1750000</v>
      </c>
      <c r="I46" s="28">
        <f>H46/E38</f>
        <v>0.39370078740157483</v>
      </c>
    </row>
    <row r="47" spans="1:9" x14ac:dyDescent="0.25">
      <c r="A47" s="22">
        <v>16</v>
      </c>
      <c r="B47" s="18" t="s">
        <v>12</v>
      </c>
      <c r="E47" s="23"/>
      <c r="F47" s="24"/>
      <c r="G47" s="26" t="s">
        <v>30</v>
      </c>
      <c r="H47" s="27">
        <f>H38</f>
        <v>100000</v>
      </c>
      <c r="I47" s="28">
        <f>H47/E38</f>
        <v>2.2497187851518559E-2</v>
      </c>
    </row>
    <row r="48" spans="1:9" ht="15.75" thickBot="1" x14ac:dyDescent="0.3">
      <c r="A48" s="22">
        <v>17</v>
      </c>
      <c r="B48" s="18" t="s">
        <v>13</v>
      </c>
      <c r="E48" s="23"/>
      <c r="F48" s="24"/>
      <c r="G48" s="26" t="s">
        <v>31</v>
      </c>
      <c r="H48" s="13">
        <f>I38</f>
        <v>845000</v>
      </c>
      <c r="I48" s="29">
        <f>H48/E38</f>
        <v>0.19010123734533182</v>
      </c>
    </row>
    <row r="49" spans="1:9" ht="16.5" thickTop="1" thickBot="1" x14ac:dyDescent="0.3">
      <c r="A49" s="22">
        <v>18</v>
      </c>
      <c r="B49" s="18" t="s">
        <v>14</v>
      </c>
      <c r="E49" s="30"/>
      <c r="F49" s="31"/>
      <c r="G49" s="31"/>
      <c r="H49" s="32">
        <f>SUM(H45:H48)</f>
        <v>4445000</v>
      </c>
      <c r="I49" s="33">
        <f>SUM(I45:I48)</f>
        <v>1</v>
      </c>
    </row>
    <row r="50" spans="1:9" ht="17.25" x14ac:dyDescent="0.25">
      <c r="A50" s="22">
        <v>19</v>
      </c>
      <c r="B50" s="18" t="s">
        <v>15</v>
      </c>
      <c r="E50" s="1" t="s">
        <v>36</v>
      </c>
    </row>
    <row r="51" spans="1:9" x14ac:dyDescent="0.25">
      <c r="A51" s="22">
        <v>20</v>
      </c>
      <c r="B51" s="18" t="s">
        <v>16</v>
      </c>
      <c r="E51" s="1" t="s">
        <v>37</v>
      </c>
    </row>
    <row r="52" spans="1:9" x14ac:dyDescent="0.25">
      <c r="A52" s="22">
        <v>21</v>
      </c>
      <c r="B52" s="18" t="s">
        <v>17</v>
      </c>
    </row>
    <row r="53" spans="1:9" x14ac:dyDescent="0.25">
      <c r="A53" s="22">
        <v>22</v>
      </c>
      <c r="B53" s="18" t="s">
        <v>18</v>
      </c>
    </row>
  </sheetData>
  <sheetProtection algorithmName="SHA-512" hashValue="WbotUi88fS2nh6KfOy1gr5RLH0ovRnx9xDFG4hVDtO8+Imq0RHCgwfe9MnMQls1COfVBAgdALWri/LzxeIM+Vw==" saltValue="UH0AAN7wMFSxa8hRGccmkg==" spinCount="100000" sheet="1" objects="1" scenarios="1"/>
  <mergeCells count="1">
    <mergeCell ref="G6:I6"/>
  </mergeCells>
  <dataValidations count="1">
    <dataValidation type="list" allowBlank="1" showInputMessage="1" showErrorMessage="1" sqref="B8:B37" xr:uid="{F63E5CE2-604D-410D-9666-E0901B8E954B}">
      <formula1>$A$44:$A$53</formula1>
    </dataValidation>
  </dataValidations>
  <pageMargins left="0.7" right="0.7" top="0.75" bottom="0.75" header="0.3" footer="0.3"/>
  <pageSetup scale="61" orientation="portrait" r:id="rId1"/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3651AFE-DB52-4269-AE79-8B4652BD8339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Roseman</dc:creator>
  <cp:lastModifiedBy>Mark Roseman</cp:lastModifiedBy>
  <cp:lastPrinted>2021-06-23T19:27:59Z</cp:lastPrinted>
  <dcterms:created xsi:type="dcterms:W3CDTF">2021-06-23T18:51:14Z</dcterms:created>
  <dcterms:modified xsi:type="dcterms:W3CDTF">2021-06-29T12:55:52Z</dcterms:modified>
</cp:coreProperties>
</file>