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4755" activeTab="0"/>
  </bookViews>
  <sheets>
    <sheet name="tK sensitivity" sheetId="1" r:id="rId1"/>
    <sheet name="Fitts coefficients sensitivity" sheetId="2" r:id="rId2"/>
    <sheet name="Sheet3" sheetId="3" r:id="rId3"/>
  </sheets>
  <definedNames>
    <definedName name="a">'Fitts coefficients sensitivity'!$H$4:$P$4</definedName>
    <definedName name="b">'Fitts coefficients sensitivity'!$G$5:$G$11</definedName>
    <definedName name="m">'Fitts coefficients sensitivity'!$D$11</definedName>
    <definedName name="w">'Fitts coefficients sensitivity'!$C$6</definedName>
    <definedName name="x">'Fitts coefficients sensitivity'!$C$7</definedName>
    <definedName name="y">'Fitts coefficients sensitivity'!$C$8</definedName>
    <definedName name="z">'Fitts coefficients sensitivity'!$C$9</definedName>
  </definedNames>
  <calcPr fullCalcOnLoad="1"/>
</workbook>
</file>

<file path=xl/sharedStrings.xml><?xml version="1.0" encoding="utf-8"?>
<sst xmlns="http://schemas.openxmlformats.org/spreadsheetml/2006/main" count="25" uniqueCount="17">
  <si>
    <t>M</t>
  </si>
  <si>
    <t>4M</t>
  </si>
  <si>
    <t>tk</t>
  </si>
  <si>
    <t>texecute</t>
  </si>
  <si>
    <t>Mouse</t>
  </si>
  <si>
    <t>12tk</t>
  </si>
  <si>
    <t>Keyboard</t>
  </si>
  <si>
    <t>a</t>
  </si>
  <si>
    <t>b</t>
  </si>
  <si>
    <t>A</t>
  </si>
  <si>
    <t>W</t>
  </si>
  <si>
    <t>tp</t>
  </si>
  <si>
    <t>ID</t>
  </si>
  <si>
    <t>sum(tp)</t>
  </si>
  <si>
    <t>ms</t>
  </si>
  <si>
    <t>s</t>
  </si>
  <si>
    <t>4xM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</si>
</sst>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</numFmts>
  <fonts count="42">
    <font>
      <sz val="10"/>
      <name val="Arial"/>
      <family val="0"/>
    </font>
    <font>
      <i/>
      <sz val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475"/>
          <c:w val="0.86225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'tK sensitivity'!$C$4:$C$10</c:f>
              <c:numCache/>
            </c:numRef>
          </c:xVal>
          <c:yVal>
            <c:numRef>
              <c:f>'tK sensitivity'!$E$4:$E$10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'tK sensitivity'!$C$4:$C$10</c:f>
              <c:numCache/>
            </c:numRef>
          </c:xVal>
          <c:yVal>
            <c:numRef>
              <c:f>'tK sensitivity'!$F$4:$F$10</c:f>
              <c:numCache/>
            </c:numRef>
          </c:yVal>
          <c:smooth val="0"/>
        </c:ser>
        <c:axId val="47398258"/>
        <c:axId val="23931139"/>
      </c:scatterChart>
      <c:valAx>
        <c:axId val="47398258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(seconds)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crossBetween val="midCat"/>
        <c:dispUnits/>
        <c:majorUnit val="0.2"/>
      </c:valAx>
      <c:valAx>
        <c:axId val="23931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EXECUTE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(seconds)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7625"/>
          <c:w val="0.87425"/>
          <c:h val="0.78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sensitivity'!$H$5:$H$11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sensitivity'!$I$5:$I$11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sensitivity'!$J$5:$J$11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sensitivity'!$K$5:$K$11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sensitivity'!$L$5:$L$11</c:f>
              <c:numCache/>
            </c:numRef>
          </c:yVal>
          <c:smooth val="0"/>
        </c:ser>
        <c:ser>
          <c:idx val="5"/>
          <c:order val="5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sensitivity'!$N$5:$N$11</c:f>
              <c:numCache/>
            </c:numRef>
          </c:yVal>
          <c:smooth val="0"/>
        </c:ser>
        <c:ser>
          <c:idx val="6"/>
          <c:order val="6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sensitivity'!$O$5:$O$11</c:f>
              <c:numCache/>
            </c:numRef>
          </c:yVal>
          <c:smooth val="0"/>
        </c:ser>
        <c:ser>
          <c:idx val="7"/>
          <c:order val="7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sensitivity'!$P$5:$P$11</c:f>
              <c:numCache/>
            </c:numRef>
          </c:yVal>
          <c:smooth val="0"/>
        </c:ser>
        <c:ser>
          <c:idx val="8"/>
          <c:order val="8"/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'Fitts coefficients sensitivity'!$G$5:$G$11</c:f>
              <c:numCache/>
            </c:numRef>
          </c:xVal>
          <c:yVal>
            <c:numRef>
              <c:f>'Fitts coefficients sensitivity'!$M$5:$M$11</c:f>
              <c:numCache/>
            </c:numRef>
          </c:yVal>
          <c:smooth val="0"/>
        </c:ser>
        <c:axId val="14053660"/>
        <c:axId val="59374077"/>
      </c:scatterChart>
      <c:valAx>
        <c:axId val="1405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Intercept (b, seconds)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crossBetween val="midCat"/>
        <c:dispUnits/>
      </c:valAx>
      <c:valAx>
        <c:axId val="59374077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tEXECUTE (seconds)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9525</xdr:rowOff>
    </xdr:from>
    <xdr:to>
      <xdr:col>11</xdr:col>
      <xdr:colOff>247650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429000" y="333375"/>
        <a:ext cx="31242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0.11975</cdr:y>
    </cdr:from>
    <cdr:to>
      <cdr:x>0.95025</cdr:x>
      <cdr:y>0.1965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29527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0.3 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0.7955</cdr:x>
      <cdr:y>0.28225</cdr:y>
    </cdr:from>
    <cdr:to>
      <cdr:x>0.95</cdr:x>
      <cdr:y>0.359</cdr:y>
    </cdr:to>
    <cdr:sp>
      <cdr:nvSpPr>
        <cdr:cNvPr id="2" name="Text Box 2"/>
        <cdr:cNvSpPr txBox="1">
          <a:spLocks noChangeArrowheads="1"/>
        </cdr:cNvSpPr>
      </cdr:nvSpPr>
      <cdr:spPr>
        <a:xfrm>
          <a:off x="3105150" y="70485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-0.1 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28575</xdr:rowOff>
    </xdr:from>
    <xdr:to>
      <xdr:col>14</xdr:col>
      <xdr:colOff>85725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371850" y="2133600"/>
        <a:ext cx="39052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</cols>
  <sheetData>
    <row r="2" spans="2:6" ht="12.75">
      <c r="B2" s="3"/>
      <c r="C2" s="6" t="s">
        <v>6</v>
      </c>
      <c r="D2" s="6"/>
      <c r="E2" s="6"/>
      <c r="F2" s="6" t="s">
        <v>4</v>
      </c>
    </row>
    <row r="3" spans="2:7" ht="12.75">
      <c r="B3" s="3" t="s">
        <v>0</v>
      </c>
      <c r="C3" s="3" t="s">
        <v>2</v>
      </c>
      <c r="D3" s="3" t="s">
        <v>5</v>
      </c>
      <c r="E3" s="3" t="s">
        <v>3</v>
      </c>
      <c r="F3" s="6"/>
      <c r="G3" s="1"/>
    </row>
    <row r="4" spans="2:6" ht="12.75">
      <c r="B4" s="3">
        <v>1.35</v>
      </c>
      <c r="C4" s="4">
        <v>0.08</v>
      </c>
      <c r="D4" s="4">
        <f aca="true" t="shared" si="0" ref="D4:D10">12*C4</f>
        <v>0.96</v>
      </c>
      <c r="E4" s="4">
        <f aca="true" t="shared" si="1" ref="E4:E10">B$6+D4</f>
        <v>6.36</v>
      </c>
      <c r="F4" s="3">
        <v>8.11</v>
      </c>
    </row>
    <row r="5" spans="2:6" ht="12.75">
      <c r="B5" s="3" t="s">
        <v>16</v>
      </c>
      <c r="C5" s="4">
        <v>0.12</v>
      </c>
      <c r="D5" s="4">
        <f t="shared" si="0"/>
        <v>1.44</v>
      </c>
      <c r="E5" s="4">
        <f t="shared" si="1"/>
        <v>6.84</v>
      </c>
      <c r="F5" s="3">
        <v>8.11</v>
      </c>
    </row>
    <row r="6" spans="2:6" ht="12.75">
      <c r="B6" s="3">
        <f>4*1.35</f>
        <v>5.4</v>
      </c>
      <c r="C6" s="4">
        <v>0.2</v>
      </c>
      <c r="D6" s="4">
        <f t="shared" si="0"/>
        <v>2.4000000000000004</v>
      </c>
      <c r="E6" s="4">
        <f t="shared" si="1"/>
        <v>7.800000000000001</v>
      </c>
      <c r="F6" s="3">
        <v>8.11</v>
      </c>
    </row>
    <row r="7" spans="2:6" ht="12.75">
      <c r="B7" s="3"/>
      <c r="C7" s="4">
        <v>0.28</v>
      </c>
      <c r="D7" s="4">
        <f t="shared" si="0"/>
        <v>3.3600000000000003</v>
      </c>
      <c r="E7" s="4">
        <f t="shared" si="1"/>
        <v>8.760000000000002</v>
      </c>
      <c r="F7" s="3">
        <v>8.11</v>
      </c>
    </row>
    <row r="8" spans="2:6" ht="12.75">
      <c r="B8" s="3"/>
      <c r="C8" s="4">
        <v>0.5</v>
      </c>
      <c r="D8" s="4">
        <f t="shared" si="0"/>
        <v>6</v>
      </c>
      <c r="E8" s="4">
        <f t="shared" si="1"/>
        <v>11.4</v>
      </c>
      <c r="F8" s="3">
        <v>8.11</v>
      </c>
    </row>
    <row r="9" spans="2:6" ht="12.75">
      <c r="B9" s="3"/>
      <c r="C9" s="4">
        <v>0.75</v>
      </c>
      <c r="D9" s="4">
        <f t="shared" si="0"/>
        <v>9</v>
      </c>
      <c r="E9" s="5">
        <f t="shared" si="1"/>
        <v>14.4</v>
      </c>
      <c r="F9" s="3">
        <v>8.11</v>
      </c>
    </row>
    <row r="10" spans="2:6" ht="12.75">
      <c r="B10" s="3"/>
      <c r="C10" s="4">
        <v>1.2</v>
      </c>
      <c r="D10" s="4">
        <f t="shared" si="0"/>
        <v>14.399999999999999</v>
      </c>
      <c r="E10" s="3">
        <f t="shared" si="1"/>
        <v>19.799999999999997</v>
      </c>
      <c r="F10" s="3">
        <v>8.11</v>
      </c>
    </row>
  </sheetData>
  <sheetProtection/>
  <mergeCells count="2">
    <mergeCell ref="C2:E2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144" zoomScaleNormal="144" zoomScalePageLayoutView="0" workbookViewId="0" topLeftCell="D4">
      <selection activeCell="E19" sqref="E19"/>
    </sheetView>
  </sheetViews>
  <sheetFormatPr defaultColWidth="9.140625" defaultRowHeight="12.75"/>
  <cols>
    <col min="7" max="7" width="5.28125" style="0" customWidth="1"/>
    <col min="9" max="15" width="6.421875" style="0" customWidth="1"/>
  </cols>
  <sheetData>
    <row r="1" ht="12.75">
      <c r="A1" s="2" t="s">
        <v>7</v>
      </c>
    </row>
    <row r="2" ht="12.75">
      <c r="A2" s="2">
        <v>159</v>
      </c>
    </row>
    <row r="3" spans="1:15" ht="12.75">
      <c r="A3" s="2" t="s">
        <v>8</v>
      </c>
      <c r="H3" s="7" t="s">
        <v>7</v>
      </c>
      <c r="I3" s="7"/>
      <c r="J3" s="7"/>
      <c r="K3" s="7"/>
      <c r="L3" s="7"/>
      <c r="M3" s="7"/>
      <c r="N3" s="7"/>
      <c r="O3" s="7"/>
    </row>
    <row r="4" spans="1:16" ht="12.75">
      <c r="A4" s="2">
        <v>204</v>
      </c>
      <c r="G4" t="s">
        <v>8</v>
      </c>
      <c r="H4">
        <v>-0.1</v>
      </c>
      <c r="I4">
        <v>-0.05</v>
      </c>
      <c r="J4">
        <v>0</v>
      </c>
      <c r="K4">
        <v>0.05</v>
      </c>
      <c r="L4">
        <v>0.1</v>
      </c>
      <c r="M4">
        <v>0.15</v>
      </c>
      <c r="N4">
        <v>0.2</v>
      </c>
      <c r="O4">
        <v>0.25</v>
      </c>
      <c r="P4">
        <v>0.3</v>
      </c>
    </row>
    <row r="5" spans="1:16" ht="12.75">
      <c r="A5" s="2" t="s">
        <v>9</v>
      </c>
      <c r="B5" s="2" t="s">
        <v>10</v>
      </c>
      <c r="C5" s="2" t="s">
        <v>12</v>
      </c>
      <c r="D5" s="2" t="s">
        <v>11</v>
      </c>
      <c r="E5" s="2"/>
      <c r="G5">
        <v>0.1</v>
      </c>
      <c r="H5">
        <f>m+a+b*w+a+b*x+a+b*y+a+b*z</f>
        <v>6.017472598770615</v>
      </c>
      <c r="I5">
        <f aca="true" t="shared" si="0" ref="I5:P5">m+a+b*w+a+b*x+a+b*y+a+b*z</f>
        <v>6.217472598770614</v>
      </c>
      <c r="J5">
        <f t="shared" si="0"/>
        <v>6.417472598770614</v>
      </c>
      <c r="K5">
        <f t="shared" si="0"/>
        <v>6.617472598770613</v>
      </c>
      <c r="L5">
        <f t="shared" si="0"/>
        <v>6.817472598770612</v>
      </c>
      <c r="M5">
        <f t="shared" si="0"/>
        <v>7.017472598770615</v>
      </c>
      <c r="N5">
        <f t="shared" si="0"/>
        <v>7.217472598770614</v>
      </c>
      <c r="O5">
        <f t="shared" si="0"/>
        <v>7.417472598770614</v>
      </c>
      <c r="P5">
        <f t="shared" si="0"/>
        <v>7.617472598770613</v>
      </c>
    </row>
    <row r="6" spans="1:16" ht="12.75">
      <c r="A6" s="2">
        <v>2.5</v>
      </c>
      <c r="B6" s="2">
        <v>0.5</v>
      </c>
      <c r="C6" s="2">
        <f>LOG(A6/B6+1,2)</f>
        <v>2.584962500721156</v>
      </c>
      <c r="D6" s="2">
        <f>159+204*C6</f>
        <v>686.3323501471158</v>
      </c>
      <c r="E6" s="2" t="s">
        <v>14</v>
      </c>
      <c r="G6">
        <v>0.15</v>
      </c>
      <c r="H6">
        <f aca="true" t="shared" si="1" ref="H6:P11">m+a+b*w+a+b*x+a+b*y+a+b*z</f>
        <v>6.526208898155922</v>
      </c>
      <c r="I6">
        <f t="shared" si="1"/>
        <v>6.726208898155921</v>
      </c>
      <c r="J6">
        <f t="shared" si="1"/>
        <v>6.92620889815592</v>
      </c>
      <c r="K6">
        <f t="shared" si="1"/>
        <v>7.1262088981559195</v>
      </c>
      <c r="L6">
        <f t="shared" si="1"/>
        <v>7.326208898155919</v>
      </c>
      <c r="M6">
        <f t="shared" si="1"/>
        <v>7.526208898155922</v>
      </c>
      <c r="N6">
        <f t="shared" si="1"/>
        <v>7.726208898155921</v>
      </c>
      <c r="O6">
        <f t="shared" si="1"/>
        <v>7.92620889815592</v>
      </c>
      <c r="P6">
        <f t="shared" si="1"/>
        <v>8.12620889815592</v>
      </c>
    </row>
    <row r="7" spans="1:16" ht="12.75">
      <c r="A7" s="2">
        <v>13</v>
      </c>
      <c r="B7" s="2">
        <v>1</v>
      </c>
      <c r="C7" s="2">
        <f>LOG(A7/B7+1,2)</f>
        <v>3.8073549220576037</v>
      </c>
      <c r="D7" s="2">
        <f>159+204*C7</f>
        <v>935.7004040997512</v>
      </c>
      <c r="E7" s="2" t="s">
        <v>14</v>
      </c>
      <c r="G7">
        <v>0.2</v>
      </c>
      <c r="H7">
        <f t="shared" si="1"/>
        <v>7.034945197541229</v>
      </c>
      <c r="I7">
        <f t="shared" si="1"/>
        <v>7.2349451975412284</v>
      </c>
      <c r="J7">
        <f t="shared" si="1"/>
        <v>7.434945197541228</v>
      </c>
      <c r="K7">
        <f t="shared" si="1"/>
        <v>7.634945197541227</v>
      </c>
      <c r="L7">
        <f t="shared" si="1"/>
        <v>7.834945197541226</v>
      </c>
      <c r="M7">
        <f t="shared" si="1"/>
        <v>8.034945197541228</v>
      </c>
      <c r="N7">
        <f t="shared" si="1"/>
        <v>8.234945197541228</v>
      </c>
      <c r="O7">
        <f t="shared" si="1"/>
        <v>8.434945197541227</v>
      </c>
      <c r="P7">
        <f t="shared" si="1"/>
        <v>8.634945197541226</v>
      </c>
    </row>
    <row r="8" spans="1:16" ht="12.75">
      <c r="A8" s="2">
        <v>3.3</v>
      </c>
      <c r="B8" s="2">
        <v>1</v>
      </c>
      <c r="C8" s="2">
        <f>LOG(A8/B8+1,2)</f>
        <v>2.1043366598147357</v>
      </c>
      <c r="D8" s="2">
        <f>159+204*C8</f>
        <v>588.2846786022061</v>
      </c>
      <c r="E8" s="2" t="s">
        <v>14</v>
      </c>
      <c r="G8">
        <v>0.25</v>
      </c>
      <c r="H8">
        <f t="shared" si="1"/>
        <v>7.543681496926535</v>
      </c>
      <c r="I8">
        <f t="shared" si="1"/>
        <v>7.743681496926534</v>
      </c>
      <c r="J8">
        <f t="shared" si="1"/>
        <v>7.9436814969265335</v>
      </c>
      <c r="K8">
        <f t="shared" si="1"/>
        <v>8.143681496926533</v>
      </c>
      <c r="L8">
        <f t="shared" si="1"/>
        <v>8.343681496926532</v>
      </c>
      <c r="M8">
        <f t="shared" si="1"/>
        <v>8.543681496926535</v>
      </c>
      <c r="N8">
        <f t="shared" si="1"/>
        <v>8.743681496926534</v>
      </c>
      <c r="O8">
        <f t="shared" si="1"/>
        <v>8.943681496926533</v>
      </c>
      <c r="P8">
        <f t="shared" si="1"/>
        <v>9.143681496926535</v>
      </c>
    </row>
    <row r="9" spans="1:16" ht="12.75">
      <c r="A9" s="2">
        <v>2.2</v>
      </c>
      <c r="B9" s="2">
        <v>1</v>
      </c>
      <c r="C9" s="2">
        <f>LOG(A9/B9+1,2)</f>
        <v>1.6780719051126378</v>
      </c>
      <c r="D9" s="2">
        <f>159+204*C9</f>
        <v>501.3266686429781</v>
      </c>
      <c r="E9" s="2" t="s">
        <v>14</v>
      </c>
      <c r="G9">
        <v>0.3</v>
      </c>
      <c r="H9">
        <f t="shared" si="1"/>
        <v>8.052417796311842</v>
      </c>
      <c r="I9">
        <f t="shared" si="1"/>
        <v>8.25241779631184</v>
      </c>
      <c r="J9">
        <f t="shared" si="1"/>
        <v>8.45241779631184</v>
      </c>
      <c r="K9">
        <f t="shared" si="1"/>
        <v>8.652417796311841</v>
      </c>
      <c r="L9">
        <f t="shared" si="1"/>
        <v>8.852417796311837</v>
      </c>
      <c r="M9">
        <f t="shared" si="1"/>
        <v>9.05241779631184</v>
      </c>
      <c r="N9">
        <f t="shared" si="1"/>
        <v>9.252417796311839</v>
      </c>
      <c r="O9">
        <f t="shared" si="1"/>
        <v>9.452417796311838</v>
      </c>
      <c r="P9">
        <f t="shared" si="1"/>
        <v>9.652417796311841</v>
      </c>
    </row>
    <row r="10" spans="3:16" ht="12.75">
      <c r="C10" s="2" t="s">
        <v>13</v>
      </c>
      <c r="D10" s="2">
        <f>SUM(D6:D9)/1000</f>
        <v>2.711644101492051</v>
      </c>
      <c r="E10" s="2" t="s">
        <v>15</v>
      </c>
      <c r="G10">
        <v>0.35</v>
      </c>
      <c r="H10">
        <f t="shared" si="1"/>
        <v>8.561154095697148</v>
      </c>
      <c r="I10">
        <f t="shared" si="1"/>
        <v>8.761154095697146</v>
      </c>
      <c r="J10">
        <f t="shared" si="1"/>
        <v>8.961154095697147</v>
      </c>
      <c r="K10">
        <f t="shared" si="1"/>
        <v>9.161154095697146</v>
      </c>
      <c r="L10">
        <f t="shared" si="1"/>
        <v>9.361154095697145</v>
      </c>
      <c r="M10">
        <f t="shared" si="1"/>
        <v>9.561154095697148</v>
      </c>
      <c r="N10">
        <f t="shared" si="1"/>
        <v>9.761154095697146</v>
      </c>
      <c r="O10">
        <f t="shared" si="1"/>
        <v>9.961154095697147</v>
      </c>
      <c r="P10">
        <f t="shared" si="1"/>
        <v>10.161154095697148</v>
      </c>
    </row>
    <row r="11" spans="3:16" ht="12.75">
      <c r="C11" s="2" t="s">
        <v>1</v>
      </c>
      <c r="D11" s="2">
        <f>4*1.35</f>
        <v>5.4</v>
      </c>
      <c r="E11" s="2" t="s">
        <v>15</v>
      </c>
      <c r="G11">
        <v>0.4</v>
      </c>
      <c r="H11">
        <f t="shared" si="1"/>
        <v>9.069890395082455</v>
      </c>
      <c r="I11">
        <f t="shared" si="1"/>
        <v>9.269890395082454</v>
      </c>
      <c r="J11">
        <f t="shared" si="1"/>
        <v>9.469890395082453</v>
      </c>
      <c r="K11">
        <f t="shared" si="1"/>
        <v>9.669890395082456</v>
      </c>
      <c r="L11">
        <f t="shared" si="1"/>
        <v>9.869890395082452</v>
      </c>
      <c r="M11">
        <f t="shared" si="1"/>
        <v>10.069890395082455</v>
      </c>
      <c r="N11">
        <f t="shared" si="1"/>
        <v>10.269890395082454</v>
      </c>
      <c r="O11">
        <f t="shared" si="1"/>
        <v>10.469890395082453</v>
      </c>
      <c r="P11">
        <f t="shared" si="1"/>
        <v>10.669890395082456</v>
      </c>
    </row>
    <row r="12" spans="3:5" ht="12.75">
      <c r="C12" s="2" t="s">
        <v>3</v>
      </c>
      <c r="D12" s="2">
        <f>SUM(D10:D11)</f>
        <v>8.11164410149205</v>
      </c>
      <c r="E12" s="2" t="s">
        <v>15</v>
      </c>
    </row>
  </sheetData>
  <sheetProtection/>
  <mergeCells count="1">
    <mergeCell ref="H3:O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mack</cp:lastModifiedBy>
  <dcterms:created xsi:type="dcterms:W3CDTF">2009-02-01T18:38:00Z</dcterms:created>
  <dcterms:modified xsi:type="dcterms:W3CDTF">2014-11-19T09:50:51Z</dcterms:modified>
  <cp:category/>
  <cp:version/>
  <cp:contentType/>
  <cp:contentStatus/>
</cp:coreProperties>
</file>