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15" windowWidth="14940" windowHeight="8640" activeTab="0"/>
  </bookViews>
  <sheets>
    <sheet name="Figure 4" sheetId="1" r:id="rId1"/>
    <sheet name="Standard Error" sheetId="2" r:id="rId2"/>
  </sheets>
  <definedNames/>
  <calcPr fullCalcOnLoad="1"/>
</workbook>
</file>

<file path=xl/comments1.xml><?xml version="1.0" encoding="utf-8"?>
<comments xmlns="http://schemas.openxmlformats.org/spreadsheetml/2006/main">
  <authors>
    <author> </author>
  </authors>
  <commentList>
    <comment ref="B17" authorId="0">
      <text>
        <r>
          <rPr>
            <b/>
            <sz val="12"/>
            <rFont val="Tahoma"/>
            <family val="2"/>
          </rPr>
          <t xml:space="preserve"> :</t>
        </r>
        <r>
          <rPr>
            <sz val="12"/>
            <rFont val="Tahoma"/>
            <family val="2"/>
          </rPr>
          <t xml:space="preserve">
Standard Error of the Estimate (computed from sample data)</t>
        </r>
      </text>
    </comment>
  </commentList>
</comments>
</file>

<file path=xl/sharedStrings.xml><?xml version="1.0" encoding="utf-8"?>
<sst xmlns="http://schemas.openxmlformats.org/spreadsheetml/2006/main" count="51" uniqueCount="46">
  <si>
    <t>Participant</t>
  </si>
  <si>
    <t>P1</t>
  </si>
  <si>
    <t>P2</t>
  </si>
  <si>
    <t>P3</t>
  </si>
  <si>
    <t>P4</t>
  </si>
  <si>
    <t>P5</t>
  </si>
  <si>
    <t>P6</t>
  </si>
  <si>
    <t>P7</t>
  </si>
  <si>
    <t>P8</t>
  </si>
  <si>
    <t>P9</t>
  </si>
  <si>
    <t>P10</t>
  </si>
  <si>
    <t>P11</t>
  </si>
  <si>
    <t>P12</t>
  </si>
  <si>
    <t xml:space="preserve">r = </t>
  </si>
  <si>
    <t>Stylus Tapping Speed (wpm)</t>
  </si>
  <si>
    <t>Touch Typing Speed (wpm)</t>
  </si>
  <si>
    <t xml:space="preserve">SE = </t>
  </si>
  <si>
    <t>From</t>
  </si>
  <si>
    <t>http://davidmlane.com/hyperstat/A134205.html</t>
  </si>
  <si>
    <t>Y</t>
  </si>
  <si>
    <t>X</t>
  </si>
  <si>
    <t>slope =</t>
  </si>
  <si>
    <t xml:space="preserve">intercept = </t>
  </si>
  <si>
    <t>http://onlinestatbook.com/chapter12/accuracy.html</t>
  </si>
  <si>
    <t>Y'</t>
  </si>
  <si>
    <t>Y-Y'</t>
  </si>
  <si>
    <t>(Y-Y')^2</t>
  </si>
  <si>
    <t>STEYX=</t>
  </si>
  <si>
    <t>sum=</t>
  </si>
  <si>
    <t>SEE(pop)=</t>
  </si>
  <si>
    <t>SEE(sam)=</t>
  </si>
  <si>
    <t xml:space="preserve">SEE = </t>
  </si>
  <si>
    <t>2SEE=</t>
  </si>
  <si>
    <t>m</t>
  </si>
  <si>
    <t>x</t>
  </si>
  <si>
    <t>b</t>
  </si>
  <si>
    <t>y</t>
  </si>
  <si>
    <t>Example Prediction</t>
  </si>
  <si>
    <t>lower</t>
  </si>
  <si>
    <t>upper</t>
  </si>
  <si>
    <t>mx+b</t>
  </si>
  <si>
    <t>slope</t>
  </si>
  <si>
    <t>predictor</t>
  </si>
  <si>
    <t>intercept</t>
  </si>
  <si>
    <t>y-(1.96*SE)</t>
  </si>
  <si>
    <t>y+(1.96*SE)</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</si>
</sst>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0.000%"/>
    <numFmt numFmtId="179" formatCode="0.000"/>
    <numFmt numFmtId="180" formatCode="0.0000"/>
    <numFmt numFmtId="181" formatCode="0.0"/>
  </numFmts>
  <fonts count="50">
    <font>
      <sz val="10"/>
      <name val="Arial"/>
      <family val="0"/>
    </font>
    <font>
      <i/>
      <sz val="10"/>
      <name val="Arial"/>
      <family val="2"/>
    </font>
    <font>
      <b/>
      <sz val="12"/>
      <name val="Tahoma"/>
      <family val="2"/>
    </font>
    <font>
      <sz val="12"/>
      <name val="Tahoma"/>
      <family val="2"/>
    </font>
    <font>
      <sz val="9.75"/>
      <color indexed="8"/>
      <name val="Arial"/>
      <family val="0"/>
    </font>
    <font>
      <sz val="9"/>
      <color indexed="8"/>
      <name val="Arial"/>
      <family val="0"/>
    </font>
    <font>
      <vertAlign val="superscript"/>
      <sz val="9"/>
      <color indexed="8"/>
      <name val="Arial"/>
      <family val="0"/>
    </font>
    <font>
      <sz val="9.5"/>
      <color indexed="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val="single"/>
      <sz val="10"/>
      <color indexed="12"/>
      <name val="Arial"/>
      <family val="0"/>
    </font>
    <font>
      <u val="single"/>
      <sz val="10"/>
      <color indexed="20"/>
      <name val="Arial"/>
      <family val="0"/>
    </font>
    <font>
      <sz val="10"/>
      <color indexed="8"/>
      <name val="Arial"/>
      <family val="0"/>
    </font>
    <font>
      <i/>
      <sz val="11"/>
      <color indexed="8"/>
      <name val="Calibri"/>
      <family val="0"/>
    </font>
    <font>
      <sz val="11"/>
      <color indexed="8"/>
      <name val="Courier New"/>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0"/>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0"/>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17">
    <xf numFmtId="0" fontId="0" fillId="0" borderId="0" xfId="0" applyAlignment="1">
      <alignment/>
    </xf>
    <xf numFmtId="0" fontId="0" fillId="33" borderId="0" xfId="0" applyFill="1" applyAlignment="1">
      <alignment/>
    </xf>
    <xf numFmtId="0" fontId="0" fillId="33" borderId="0" xfId="0" applyFill="1" applyBorder="1" applyAlignment="1">
      <alignment horizontal="center"/>
    </xf>
    <xf numFmtId="0" fontId="0" fillId="33" borderId="0" xfId="0" applyFill="1" applyBorder="1" applyAlignment="1">
      <alignment/>
    </xf>
    <xf numFmtId="0" fontId="0" fillId="0" borderId="10" xfId="0" applyFill="1" applyBorder="1" applyAlignment="1">
      <alignment horizontal="center"/>
    </xf>
    <xf numFmtId="181" fontId="0" fillId="0" borderId="10" xfId="0" applyNumberFormat="1" applyFill="1" applyBorder="1" applyAlignment="1">
      <alignment horizontal="center"/>
    </xf>
    <xf numFmtId="0" fontId="0" fillId="0" borderId="10" xfId="0" applyBorder="1" applyAlignment="1">
      <alignment horizontal="center"/>
    </xf>
    <xf numFmtId="0" fontId="1" fillId="0" borderId="10" xfId="0" applyFont="1" applyBorder="1" applyAlignment="1">
      <alignment horizontal="right"/>
    </xf>
    <xf numFmtId="0" fontId="0" fillId="34" borderId="10" xfId="0" applyFill="1" applyBorder="1" applyAlignment="1">
      <alignment horizontal="center"/>
    </xf>
    <xf numFmtId="0" fontId="1" fillId="0" borderId="0" xfId="0" applyFont="1" applyFill="1" applyBorder="1" applyAlignment="1">
      <alignment horizontal="right"/>
    </xf>
    <xf numFmtId="0" fontId="1" fillId="0" borderId="10" xfId="0" applyFont="1" applyFill="1" applyBorder="1" applyAlignment="1">
      <alignment horizontal="right"/>
    </xf>
    <xf numFmtId="181" fontId="0" fillId="0" borderId="10" xfId="0" applyNumberFormat="1" applyBorder="1" applyAlignment="1">
      <alignment horizontal="center"/>
    </xf>
    <xf numFmtId="0" fontId="0" fillId="35" borderId="10" xfId="0" applyFill="1" applyBorder="1" applyAlignment="1">
      <alignment horizontal="center" vertical="center"/>
    </xf>
    <xf numFmtId="0" fontId="0" fillId="35" borderId="10" xfId="0" applyFill="1" applyBorder="1" applyAlignment="1">
      <alignment horizontal="center" vertical="center" wrapText="1"/>
    </xf>
    <xf numFmtId="180" fontId="0" fillId="0" borderId="10" xfId="0" applyNumberFormat="1" applyFill="1" applyBorder="1" applyAlignment="1">
      <alignment horizontal="center"/>
    </xf>
    <xf numFmtId="0" fontId="0" fillId="0" borderId="10" xfId="0" applyBorder="1" applyAlignment="1">
      <alignment horizontal="center"/>
    </xf>
    <xf numFmtId="0" fontId="0" fillId="34" borderId="10" xfId="0"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1975"/>
          <c:y val="0.03975"/>
          <c:w val="0.85225"/>
          <c:h val="0.8257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3"/>
            <c:spPr>
              <a:solidFill>
                <a:srgbClr val="000080"/>
              </a:solidFill>
              <a:ln>
                <a:solidFill>
                  <a:srgbClr val="000080"/>
                </a:solidFill>
              </a:ln>
            </c:spPr>
          </c:marker>
          <c:trendline>
            <c:spPr>
              <a:ln w="12700">
                <a:solidFill>
                  <a:srgbClr val="000080"/>
                </a:solidFill>
              </a:ln>
            </c:spPr>
            <c:trendlineType val="linear"/>
            <c:dispEq val="1"/>
            <c:dispRSqr val="1"/>
            <c:trendlineLbl>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General"/>
              <c:spPr>
                <a:solidFill>
                  <a:srgbClr val="FFFFFF"/>
                </a:solidFill>
                <a:ln w="3175">
                  <a:solidFill>
                    <a:srgbClr val="969696"/>
                  </a:solidFill>
                </a:ln>
              </c:spPr>
            </c:trendlineLbl>
          </c:trendline>
          <c:xVal>
            <c:numRef>
              <c:f>'Figure 4'!$D$3:$D$14</c:f>
              <c:numCache/>
            </c:numRef>
          </c:xVal>
          <c:yVal>
            <c:numRef>
              <c:f>'Figure 4'!$C$3:$C$14</c:f>
              <c:numCache/>
            </c:numRef>
          </c:yVal>
          <c:smooth val="0"/>
        </c:ser>
        <c:axId val="29620778"/>
        <c:axId val="65260411"/>
      </c:scatterChart>
      <c:valAx>
        <c:axId val="29620778"/>
        <c:scaling>
          <c:orientation val="minMax"/>
        </c:scaling>
        <c:axPos val="b"/>
        <c:title>
          <c:tx>
            <c:rich>
              <a:bodyPr vert="horz" rot="0" anchor="ctr"/>
              <a:lstStyle/>
              <a:p>
                <a:pPr algn="ctr">
                  <a:defRPr/>
                </a:pPr>
                <a:r>
                  <a:rPr lang="en-US" cap="none" sz="1000" b="0" i="0" u="none" baseline="0">
                    <a:solidFill>
                      <a:srgbClr val="000000"/>
                    </a:solidFill>
                    <a:latin typeface="Arial"/>
                    <a:ea typeface="Arial"/>
                    <a:cs typeface="Arial"/>
                  </a:rPr>
                  <a:t>Touch Typing Speed (wpm)</a:t>
                </a:r>
              </a:p>
            </c:rich>
          </c:tx>
          <c:layout>
            <c:manualLayout>
              <c:xMode val="factor"/>
              <c:yMode val="factor"/>
              <c:x val="-0.01325"/>
              <c:y val="0.0045"/>
            </c:manualLayout>
          </c:layout>
          <c:overlay val="0"/>
          <c:spPr>
            <a:noFill/>
            <a:ln>
              <a:noFill/>
            </a:ln>
          </c:spPr>
        </c:title>
        <c:delete val="0"/>
        <c:numFmt formatCode="General" sourceLinked="1"/>
        <c:majorTickMark val="out"/>
        <c:minorTickMark val="none"/>
        <c:tickLblPos val="nextTo"/>
        <c:spPr>
          <a:ln w="12700">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65260411"/>
        <c:crosses val="autoZero"/>
        <c:crossBetween val="midCat"/>
        <c:dispUnits/>
      </c:valAx>
      <c:valAx>
        <c:axId val="65260411"/>
        <c:scaling>
          <c:orientation val="minMax"/>
          <c:max val="35"/>
        </c:scaling>
        <c:axPos val="l"/>
        <c:title>
          <c:tx>
            <c:rich>
              <a:bodyPr vert="horz" rot="-5400000" anchor="ctr"/>
              <a:lstStyle/>
              <a:p>
                <a:pPr algn="ctr">
                  <a:defRPr/>
                </a:pPr>
                <a:r>
                  <a:rPr lang="en-US" cap="none" sz="1000" b="0" i="0" u="none" baseline="0">
                    <a:solidFill>
                      <a:srgbClr val="000000"/>
                    </a:solidFill>
                    <a:latin typeface="Arial"/>
                    <a:ea typeface="Arial"/>
                    <a:cs typeface="Arial"/>
                  </a:rPr>
                  <a:t>Stylus Tapping Speed (wpm)</a:t>
                </a:r>
              </a:p>
            </c:rich>
          </c:tx>
          <c:layout>
            <c:manualLayout>
              <c:xMode val="factor"/>
              <c:yMode val="factor"/>
              <c:x val="-0.00875"/>
              <c:y val="-0.006"/>
            </c:manualLayout>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spPr>
          <a:ln w="12700">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29620778"/>
        <c:crosses val="autoZero"/>
        <c:crossBetween val="midCat"/>
        <c:dispUnits/>
      </c:valAx>
      <c:spPr>
        <a:no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975"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625"/>
          <c:y val="0.03925"/>
          <c:w val="0.87525"/>
          <c:h val="0.828"/>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3"/>
            <c:spPr>
              <a:solidFill>
                <a:srgbClr val="000080"/>
              </a:solidFill>
              <a:ln>
                <a:solidFill>
                  <a:srgbClr val="000080"/>
                </a:solidFill>
              </a:ln>
            </c:spPr>
          </c:marker>
          <c:xVal>
            <c:numRef>
              <c:f>'Figure 4'!$D$3:$D$14</c:f>
              <c:numCache/>
            </c:numRef>
          </c:xVal>
          <c:yVal>
            <c:numRef>
              <c:f>'Figure 4'!$C$3:$C$14</c:f>
              <c:numCache/>
            </c:numRef>
          </c:yVal>
          <c:smooth val="0"/>
        </c:ser>
        <c:axId val="50472788"/>
        <c:axId val="51601909"/>
      </c:scatterChart>
      <c:valAx>
        <c:axId val="50472788"/>
        <c:scaling>
          <c:orientation val="minMax"/>
        </c:scaling>
        <c:axPos val="b"/>
        <c:title>
          <c:tx>
            <c:rich>
              <a:bodyPr vert="horz" rot="0" anchor="ctr"/>
              <a:lstStyle/>
              <a:p>
                <a:pPr algn="ctr">
                  <a:defRPr/>
                </a:pPr>
                <a:r>
                  <a:rPr lang="en-US" cap="none" sz="1000" b="0" i="0" u="none" baseline="0">
                    <a:solidFill>
                      <a:srgbClr val="000000"/>
                    </a:solidFill>
                    <a:latin typeface="Arial"/>
                    <a:ea typeface="Arial"/>
                    <a:cs typeface="Arial"/>
                  </a:rPr>
                  <a:t>Touch Typing Speed (wpm)</a:t>
                </a:r>
              </a:p>
            </c:rich>
          </c:tx>
          <c:layout>
            <c:manualLayout>
              <c:xMode val="factor"/>
              <c:yMode val="factor"/>
              <c:x val="-0.0135"/>
              <c:y val="0.0055"/>
            </c:manualLayout>
          </c:layout>
          <c:overlay val="0"/>
          <c:spPr>
            <a:noFill/>
            <a:ln>
              <a:noFill/>
            </a:ln>
          </c:spPr>
        </c:title>
        <c:delete val="0"/>
        <c:numFmt formatCode="General" sourceLinked="1"/>
        <c:majorTickMark val="out"/>
        <c:minorTickMark val="none"/>
        <c:tickLblPos val="nextTo"/>
        <c:spPr>
          <a:ln w="12700">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51601909"/>
        <c:crosses val="autoZero"/>
        <c:crossBetween val="midCat"/>
        <c:dispUnits/>
      </c:valAx>
      <c:valAx>
        <c:axId val="51601909"/>
        <c:scaling>
          <c:orientation val="minMax"/>
          <c:max val="35"/>
        </c:scaling>
        <c:axPos val="l"/>
        <c:title>
          <c:tx>
            <c:rich>
              <a:bodyPr vert="horz" rot="-5400000" anchor="ctr"/>
              <a:lstStyle/>
              <a:p>
                <a:pPr algn="ctr">
                  <a:defRPr/>
                </a:pPr>
                <a:r>
                  <a:rPr lang="en-US" cap="none" sz="1000" b="0" i="0" u="none" baseline="0">
                    <a:solidFill>
                      <a:srgbClr val="000000"/>
                    </a:solidFill>
                    <a:latin typeface="Arial"/>
                    <a:ea typeface="Arial"/>
                    <a:cs typeface="Arial"/>
                  </a:rPr>
                  <a:t>Stylus Tapping Speed (wpm)</a:t>
                </a:r>
              </a:p>
            </c:rich>
          </c:tx>
          <c:layout>
            <c:manualLayout>
              <c:xMode val="factor"/>
              <c:yMode val="factor"/>
              <c:x val="-0.009"/>
              <c:y val="-0.01075"/>
            </c:manualLayout>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spPr>
          <a:ln w="12700">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50472788"/>
        <c:crosses val="autoZero"/>
        <c:crossBetween val="midCat"/>
        <c:dispUnits/>
      </c:valAx>
      <c:spPr>
        <a:no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9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428625</xdr:colOff>
      <xdr:row>1</xdr:row>
      <xdr:rowOff>133350</xdr:rowOff>
    </xdr:from>
    <xdr:to>
      <xdr:col>10</xdr:col>
      <xdr:colOff>361950</xdr:colOff>
      <xdr:row>15</xdr:row>
      <xdr:rowOff>19050</xdr:rowOff>
    </xdr:to>
    <xdr:graphicFrame>
      <xdr:nvGraphicFramePr>
        <xdr:cNvPr id="1" name="Chart 1"/>
        <xdr:cNvGraphicFramePr/>
      </xdr:nvGraphicFramePr>
      <xdr:xfrm>
        <a:off x="3143250" y="295275"/>
        <a:ext cx="3590925" cy="2457450"/>
      </xdr:xfrm>
      <a:graphic>
        <a:graphicData uri="http://schemas.openxmlformats.org/drawingml/2006/chart">
          <c:chart xmlns:c="http://schemas.openxmlformats.org/drawingml/2006/chart" r:id="rId1"/>
        </a:graphicData>
      </a:graphic>
    </xdr:graphicFrame>
    <xdr:clientData/>
  </xdr:twoCellAnchor>
  <xdr:twoCellAnchor>
    <xdr:from>
      <xdr:col>11</xdr:col>
      <xdr:colOff>257175</xdr:colOff>
      <xdr:row>1</xdr:row>
      <xdr:rowOff>142875</xdr:rowOff>
    </xdr:from>
    <xdr:to>
      <xdr:col>16</xdr:col>
      <xdr:colOff>609600</xdr:colOff>
      <xdr:row>15</xdr:row>
      <xdr:rowOff>9525</xdr:rowOff>
    </xdr:to>
    <xdr:graphicFrame>
      <xdr:nvGraphicFramePr>
        <xdr:cNvPr id="2" name="Chart 7"/>
        <xdr:cNvGraphicFramePr/>
      </xdr:nvGraphicFramePr>
      <xdr:xfrm>
        <a:off x="7239000" y="304800"/>
        <a:ext cx="3400425" cy="2438400"/>
      </xdr:xfrm>
      <a:graphic>
        <a:graphicData uri="http://schemas.openxmlformats.org/drawingml/2006/chart">
          <c:chart xmlns:c="http://schemas.openxmlformats.org/drawingml/2006/chart" r:id="rId2"/>
        </a:graphicData>
      </a:graphic>
    </xdr:graphicFrame>
    <xdr:clientData/>
  </xdr:twoCellAnchor>
  <xdr:twoCellAnchor>
    <xdr:from>
      <xdr:col>6</xdr:col>
      <xdr:colOff>552450</xdr:colOff>
      <xdr:row>6</xdr:row>
      <xdr:rowOff>19050</xdr:rowOff>
    </xdr:from>
    <xdr:to>
      <xdr:col>9</xdr:col>
      <xdr:colOff>542925</xdr:colOff>
      <xdr:row>8</xdr:row>
      <xdr:rowOff>19050</xdr:rowOff>
    </xdr:to>
    <xdr:sp>
      <xdr:nvSpPr>
        <xdr:cNvPr id="3" name="Line 9"/>
        <xdr:cNvSpPr>
          <a:spLocks/>
        </xdr:cNvSpPr>
      </xdr:nvSpPr>
      <xdr:spPr>
        <a:xfrm flipV="1">
          <a:off x="4486275" y="1295400"/>
          <a:ext cx="1819275" cy="323850"/>
        </a:xfrm>
        <a:prstGeom prst="line">
          <a:avLst/>
        </a:prstGeom>
        <a:noFill/>
        <a:ln w="6350" cmpd="sng">
          <a:solidFill>
            <a:srgbClr val="003366"/>
          </a:solidFill>
          <a:prstDash val="lg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552450</xdr:colOff>
      <xdr:row>2</xdr:row>
      <xdr:rowOff>76200</xdr:rowOff>
    </xdr:from>
    <xdr:to>
      <xdr:col>9</xdr:col>
      <xdr:colOff>542925</xdr:colOff>
      <xdr:row>4</xdr:row>
      <xdr:rowOff>76200</xdr:rowOff>
    </xdr:to>
    <xdr:sp>
      <xdr:nvSpPr>
        <xdr:cNvPr id="4" name="Line 10"/>
        <xdr:cNvSpPr>
          <a:spLocks/>
        </xdr:cNvSpPr>
      </xdr:nvSpPr>
      <xdr:spPr>
        <a:xfrm flipV="1">
          <a:off x="4486275" y="704850"/>
          <a:ext cx="1819275" cy="323850"/>
        </a:xfrm>
        <a:prstGeom prst="line">
          <a:avLst/>
        </a:prstGeom>
        <a:noFill/>
        <a:ln w="6350" cmpd="sng">
          <a:solidFill>
            <a:srgbClr val="003366"/>
          </a:solidFill>
          <a:prstDash val="lg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9525</xdr:colOff>
      <xdr:row>15</xdr:row>
      <xdr:rowOff>28575</xdr:rowOff>
    </xdr:from>
    <xdr:to>
      <xdr:col>12</xdr:col>
      <xdr:colOff>409575</xdr:colOff>
      <xdr:row>26</xdr:row>
      <xdr:rowOff>0</xdr:rowOff>
    </xdr:to>
    <xdr:sp>
      <xdr:nvSpPr>
        <xdr:cNvPr id="5" name="TextBox 1"/>
        <xdr:cNvSpPr txBox="1">
          <a:spLocks noChangeArrowheads="1"/>
        </xdr:cNvSpPr>
      </xdr:nvSpPr>
      <xdr:spPr>
        <a:xfrm>
          <a:off x="3333750" y="2762250"/>
          <a:ext cx="4667250" cy="1752600"/>
        </a:xfrm>
        <a:prstGeom prst="rect">
          <a:avLst/>
        </a:prstGeom>
        <a:solidFill>
          <a:srgbClr val="D7E4BD"/>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The published version</a:t>
          </a:r>
          <a:r>
            <a:rPr lang="en-US" cap="none" sz="1100" b="0" i="0" u="none" baseline="0">
              <a:solidFill>
                <a:srgbClr val="000000"/>
              </a:solidFill>
              <a:latin typeface="Calibri"/>
              <a:ea typeface="Calibri"/>
              <a:cs typeface="Calibri"/>
            </a:rPr>
            <a:t> of the figure above appears as Figure 4 in...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MacKenzie, I. S., and Zhang, S. X. (2001). An empirical investigation of the novice experience with soft keyboards. </a:t>
          </a:r>
          <a:r>
            <a:rPr lang="en-US" cap="none" sz="1100" b="0" i="1" u="none" baseline="0">
              <a:solidFill>
                <a:srgbClr val="000000"/>
              </a:solidFill>
              <a:latin typeface="Calibri"/>
              <a:ea typeface="Calibri"/>
              <a:cs typeface="Calibri"/>
            </a:rPr>
            <a:t>Behaviour &amp; Information Technology</a:t>
          </a:r>
          <a:r>
            <a:rPr lang="en-US" cap="none" sz="1100" b="0" i="0" u="none" baseline="0">
              <a:solidFill>
                <a:srgbClr val="000000"/>
              </a:solidFill>
              <a:latin typeface="Calibri"/>
              <a:ea typeface="Calibri"/>
              <a:cs typeface="Calibri"/>
            </a:rPr>
            <a:t>, </a:t>
          </a:r>
          <a:r>
            <a:rPr lang="en-US" cap="none" sz="1100" b="0" i="1" u="none" baseline="0">
              <a:solidFill>
                <a:srgbClr val="000000"/>
              </a:solidFill>
              <a:latin typeface="Calibri"/>
              <a:ea typeface="Calibri"/>
              <a:cs typeface="Calibri"/>
            </a:rPr>
            <a:t>20</a:t>
          </a:r>
          <a:r>
            <a:rPr lang="en-US" cap="none" sz="1100" b="0" i="0" u="none" baseline="0">
              <a:solidFill>
                <a:srgbClr val="000000"/>
              </a:solidFill>
              <a:latin typeface="Calibri"/>
              <a:ea typeface="Calibri"/>
              <a:cs typeface="Calibri"/>
            </a:rPr>
            <a:t>, 411-418.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HTML: </a:t>
          </a:r>
          <a:r>
            <a:rPr lang="en-US" cap="none" sz="1100" b="0" i="0" u="none" baseline="0">
              <a:solidFill>
                <a:srgbClr val="000000"/>
              </a:solidFill>
              <a:latin typeface="Courier New"/>
              <a:ea typeface="Courier New"/>
              <a:cs typeface="Courier New"/>
            </a:rPr>
            <a:t>http://www.yorku.ca/mack/bit4.html
</a:t>
          </a:r>
          <a:r>
            <a:rPr lang="en-US" cap="none" sz="1100" b="0" i="0" u="none" baseline="0">
              <a:solidFill>
                <a:srgbClr val="000000"/>
              </a:solidFill>
              <a:latin typeface="Calibri"/>
              <a:ea typeface="Calibri"/>
              <a:cs typeface="Calibri"/>
            </a:rPr>
            <a:t>PDF: </a:t>
          </a:r>
          <a:r>
            <a:rPr lang="en-US" cap="none" sz="1100" b="0" i="0" u="none" baseline="0">
              <a:solidFill>
                <a:srgbClr val="000000"/>
              </a:solidFill>
              <a:latin typeface="Courier New"/>
              <a:ea typeface="Courier New"/>
              <a:cs typeface="Courier New"/>
            </a:rPr>
            <a:t>http://www.yorku.ca/mack/bit2001.pdf</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552450</xdr:colOff>
      <xdr:row>2</xdr:row>
      <xdr:rowOff>38100</xdr:rowOff>
    </xdr:from>
    <xdr:to>
      <xdr:col>8</xdr:col>
      <xdr:colOff>561975</xdr:colOff>
      <xdr:row>17</xdr:row>
      <xdr:rowOff>95250</xdr:rowOff>
    </xdr:to>
    <xdr:pic>
      <xdr:nvPicPr>
        <xdr:cNvPr id="1" name="Picture 1"/>
        <xdr:cNvPicPr preferRelativeResize="1">
          <a:picLocks noChangeAspect="1"/>
        </xdr:cNvPicPr>
      </xdr:nvPicPr>
      <xdr:blipFill>
        <a:blip r:embed="rId1"/>
        <a:stretch>
          <a:fillRect/>
        </a:stretch>
      </xdr:blipFill>
      <xdr:spPr>
        <a:xfrm>
          <a:off x="2381250" y="361950"/>
          <a:ext cx="3219450" cy="2486025"/>
        </a:xfrm>
        <a:prstGeom prst="rect">
          <a:avLst/>
        </a:prstGeom>
        <a:noFill/>
        <a:ln w="57150" cmpd="sng">
          <a:solidFill>
            <a:srgbClr val="0000FF"/>
          </a:solidFill>
          <a:headEnd type="none"/>
          <a:tailEnd type="none"/>
        </a:ln>
      </xdr:spPr>
    </xdr:pic>
    <xdr:clientData/>
  </xdr:twoCellAnchor>
  <xdr:twoCellAnchor editAs="oneCell">
    <xdr:from>
      <xdr:col>6</xdr:col>
      <xdr:colOff>323850</xdr:colOff>
      <xdr:row>23</xdr:row>
      <xdr:rowOff>95250</xdr:rowOff>
    </xdr:from>
    <xdr:to>
      <xdr:col>12</xdr:col>
      <xdr:colOff>133350</xdr:colOff>
      <xdr:row>33</xdr:row>
      <xdr:rowOff>123825</xdr:rowOff>
    </xdr:to>
    <xdr:pic>
      <xdr:nvPicPr>
        <xdr:cNvPr id="2" name="Picture 2"/>
        <xdr:cNvPicPr preferRelativeResize="1">
          <a:picLocks noChangeAspect="1"/>
        </xdr:cNvPicPr>
      </xdr:nvPicPr>
      <xdr:blipFill>
        <a:blip r:embed="rId2"/>
        <a:stretch>
          <a:fillRect/>
        </a:stretch>
      </xdr:blipFill>
      <xdr:spPr>
        <a:xfrm>
          <a:off x="4143375" y="3819525"/>
          <a:ext cx="3467100" cy="1647825"/>
        </a:xfrm>
        <a:prstGeom prst="rect">
          <a:avLst/>
        </a:prstGeom>
        <a:noFill/>
        <a:ln w="76200" cmpd="sng">
          <a:solidFill>
            <a:srgbClr val="FF6600"/>
          </a:solidFill>
          <a:headEnd type="none"/>
          <a:tailEnd type="none"/>
        </a:ln>
      </xdr:spPr>
    </xdr:pic>
    <xdr:clientData/>
  </xdr:twoCellAnchor>
  <xdr:twoCellAnchor>
    <xdr:from>
      <xdr:col>0</xdr:col>
      <xdr:colOff>333375</xdr:colOff>
      <xdr:row>33</xdr:row>
      <xdr:rowOff>133350</xdr:rowOff>
    </xdr:from>
    <xdr:to>
      <xdr:col>5</xdr:col>
      <xdr:colOff>371475</xdr:colOff>
      <xdr:row>40</xdr:row>
      <xdr:rowOff>28575</xdr:rowOff>
    </xdr:to>
    <xdr:sp>
      <xdr:nvSpPr>
        <xdr:cNvPr id="3" name="Text Box 3"/>
        <xdr:cNvSpPr txBox="1">
          <a:spLocks noChangeArrowheads="1"/>
        </xdr:cNvSpPr>
      </xdr:nvSpPr>
      <xdr:spPr>
        <a:xfrm>
          <a:off x="333375" y="5476875"/>
          <a:ext cx="3248025" cy="10287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000" b="0" i="0" u="none" baseline="0">
              <a:solidFill>
                <a:srgbClr val="000000"/>
              </a:solidFill>
              <a:latin typeface="Arial"/>
              <a:ea typeface="Arial"/>
              <a:cs typeface="Arial"/>
            </a:rPr>
            <a:t>Note:
</a:t>
          </a:r>
          <a:r>
            <a:rPr lang="en-US" cap="none" sz="1000" b="0" i="0" u="none" baseline="0">
              <a:solidFill>
                <a:srgbClr val="000000"/>
              </a:solidFill>
              <a:latin typeface="Arial"/>
              <a:ea typeface="Arial"/>
              <a:cs typeface="Arial"/>
            </a:rPr>
            <a:t>The yellow cells show the Standard Error of the Estimate, as calculated from the sample data (as opposed to the population).  The difference lies in the demoninator.  SEE(pop) use n. SEE(sam) uses n-2.</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E26"/>
  <sheetViews>
    <sheetView tabSelected="1" zoomScalePageLayoutView="0" workbookViewId="0" topLeftCell="A1">
      <selection activeCell="A1" sqref="A1"/>
    </sheetView>
  </sheetViews>
  <sheetFormatPr defaultColWidth="9.140625" defaultRowHeight="12.75"/>
  <cols>
    <col min="1" max="1" width="4.28125" style="0" customWidth="1"/>
    <col min="2" max="2" width="9.8515625" style="0" customWidth="1"/>
    <col min="3" max="4" width="13.28125" style="0" customWidth="1"/>
  </cols>
  <sheetData>
    <row r="1" spans="1:5" ht="12.75">
      <c r="A1" s="1"/>
      <c r="B1" s="1"/>
      <c r="C1" s="1"/>
      <c r="D1" s="1"/>
      <c r="E1" s="1"/>
    </row>
    <row r="2" spans="1:5" ht="36.75" customHeight="1">
      <c r="A2" s="1"/>
      <c r="B2" s="12" t="s">
        <v>0</v>
      </c>
      <c r="C2" s="13" t="s">
        <v>14</v>
      </c>
      <c r="D2" s="13" t="s">
        <v>15</v>
      </c>
      <c r="E2" s="1"/>
    </row>
    <row r="3" spans="1:5" ht="12.75">
      <c r="A3" s="1"/>
      <c r="B3" s="4" t="s">
        <v>1</v>
      </c>
      <c r="C3" s="5">
        <v>18.19</v>
      </c>
      <c r="D3" s="4">
        <v>42</v>
      </c>
      <c r="E3" s="1"/>
    </row>
    <row r="4" spans="1:5" ht="12.75">
      <c r="A4" s="1"/>
      <c r="B4" s="4" t="s">
        <v>2</v>
      </c>
      <c r="C4" s="5">
        <v>23.61</v>
      </c>
      <c r="D4" s="4">
        <v>44</v>
      </c>
      <c r="E4" s="1"/>
    </row>
    <row r="5" spans="1:5" ht="12.75">
      <c r="A5" s="1"/>
      <c r="B5" s="4" t="s">
        <v>3</v>
      </c>
      <c r="C5" s="5">
        <v>26.03</v>
      </c>
      <c r="D5" s="4">
        <v>32</v>
      </c>
      <c r="E5" s="1"/>
    </row>
    <row r="6" spans="1:5" ht="12.75">
      <c r="A6" s="1"/>
      <c r="B6" s="4" t="s">
        <v>4</v>
      </c>
      <c r="C6" s="5">
        <v>20.28</v>
      </c>
      <c r="D6" s="4">
        <v>50</v>
      </c>
      <c r="E6" s="1"/>
    </row>
    <row r="7" spans="1:5" ht="12.75">
      <c r="A7" s="1"/>
      <c r="B7" s="4" t="s">
        <v>5</v>
      </c>
      <c r="C7" s="5">
        <v>20.28</v>
      </c>
      <c r="D7" s="4">
        <v>36</v>
      </c>
      <c r="E7" s="1"/>
    </row>
    <row r="8" spans="1:5" ht="12.75">
      <c r="A8" s="1"/>
      <c r="B8" s="4" t="s">
        <v>6</v>
      </c>
      <c r="C8" s="5">
        <v>17.09</v>
      </c>
      <c r="D8" s="4">
        <v>33</v>
      </c>
      <c r="E8" s="1"/>
    </row>
    <row r="9" spans="1:5" ht="12.75">
      <c r="A9" s="1"/>
      <c r="B9" s="4" t="s">
        <v>7</v>
      </c>
      <c r="C9" s="5">
        <v>23.96</v>
      </c>
      <c r="D9" s="4">
        <v>74</v>
      </c>
      <c r="E9" s="1"/>
    </row>
    <row r="10" spans="1:5" ht="12.75">
      <c r="A10" s="1"/>
      <c r="B10" s="4" t="s">
        <v>8</v>
      </c>
      <c r="C10" s="5">
        <v>14.68</v>
      </c>
      <c r="D10" s="4">
        <v>22</v>
      </c>
      <c r="E10" s="1"/>
    </row>
    <row r="11" spans="1:5" ht="12.75">
      <c r="A11" s="1"/>
      <c r="B11" s="4" t="s">
        <v>9</v>
      </c>
      <c r="C11" s="5">
        <v>20.32</v>
      </c>
      <c r="D11" s="4">
        <v>31</v>
      </c>
      <c r="E11" s="1"/>
    </row>
    <row r="12" spans="1:5" ht="12.75">
      <c r="A12" s="1"/>
      <c r="B12" s="4" t="s">
        <v>10</v>
      </c>
      <c r="C12" s="5">
        <v>19.7</v>
      </c>
      <c r="D12" s="4">
        <v>33</v>
      </c>
      <c r="E12" s="1"/>
    </row>
    <row r="13" spans="1:5" ht="12.75">
      <c r="A13" s="1"/>
      <c r="B13" s="4" t="s">
        <v>11</v>
      </c>
      <c r="C13" s="5">
        <v>22.35</v>
      </c>
      <c r="D13" s="4">
        <v>25</v>
      </c>
      <c r="E13" s="1"/>
    </row>
    <row r="14" spans="1:5" ht="12.75">
      <c r="A14" s="1"/>
      <c r="B14" s="4" t="s">
        <v>12</v>
      </c>
      <c r="C14" s="5">
        <v>13.14</v>
      </c>
      <c r="D14" s="4">
        <v>19</v>
      </c>
      <c r="E14" s="1"/>
    </row>
    <row r="15" spans="1:5" ht="12.75">
      <c r="A15" s="1"/>
      <c r="B15" s="2"/>
      <c r="C15" s="2"/>
      <c r="D15" s="2"/>
      <c r="E15" s="3"/>
    </row>
    <row r="16" spans="2:4" ht="12.75">
      <c r="B16" s="10" t="s">
        <v>13</v>
      </c>
      <c r="C16" s="14">
        <f>CORREL(C3:C14,D3:D14)</f>
        <v>0.5227949653893055</v>
      </c>
      <c r="D16" s="14"/>
    </row>
    <row r="17" spans="2:4" ht="12.75">
      <c r="B17" s="10" t="s">
        <v>31</v>
      </c>
      <c r="C17" s="15">
        <f>STEYX(C3:C14,D3:D14)</f>
        <v>3.3888959519741713</v>
      </c>
      <c r="D17" s="15"/>
    </row>
    <row r="18" spans="2:4" ht="12.75">
      <c r="B18" s="9" t="s">
        <v>32</v>
      </c>
      <c r="C18" s="15">
        <f>2*C17</f>
        <v>6.7777919039483425</v>
      </c>
      <c r="D18" s="15"/>
    </row>
    <row r="20" spans="2:4" ht="12.75">
      <c r="B20" s="15" t="s">
        <v>37</v>
      </c>
      <c r="C20" s="15"/>
      <c r="D20" s="15"/>
    </row>
    <row r="21" spans="2:4" ht="12.75">
      <c r="B21" s="6" t="s">
        <v>33</v>
      </c>
      <c r="C21" s="6">
        <f>SLOPE(C3:C14,D3:D14)</f>
        <v>0.13420514958824145</v>
      </c>
      <c r="D21" s="6" t="s">
        <v>41</v>
      </c>
    </row>
    <row r="22" spans="2:4" ht="12.75">
      <c r="B22" s="6" t="s">
        <v>34</v>
      </c>
      <c r="C22" s="6">
        <v>60</v>
      </c>
      <c r="D22" s="6" t="s">
        <v>42</v>
      </c>
    </row>
    <row r="23" spans="2:4" ht="12.75">
      <c r="B23" s="6" t="s">
        <v>35</v>
      </c>
      <c r="C23" s="6">
        <f>INTERCEPT(C3:C14,D3:D14)</f>
        <v>15.037127419298793</v>
      </c>
      <c r="D23" s="6" t="s">
        <v>43</v>
      </c>
    </row>
    <row r="24" spans="2:4" ht="12.75">
      <c r="B24" s="6" t="s">
        <v>36</v>
      </c>
      <c r="C24" s="6">
        <f>C21*C22+C23</f>
        <v>23.089436394593278</v>
      </c>
      <c r="D24" s="6" t="s">
        <v>40</v>
      </c>
    </row>
    <row r="25" spans="2:4" ht="12.75">
      <c r="B25" s="4" t="s">
        <v>38</v>
      </c>
      <c r="C25" s="11">
        <f>C24-(1.96*C17)</f>
        <v>16.447200328723902</v>
      </c>
      <c r="D25" s="6" t="s">
        <v>44</v>
      </c>
    </row>
    <row r="26" spans="2:4" ht="12.75">
      <c r="B26" s="4" t="s">
        <v>39</v>
      </c>
      <c r="C26" s="11">
        <f>C24+(1.96*C17)</f>
        <v>29.731672460462654</v>
      </c>
      <c r="D26" s="6" t="s">
        <v>45</v>
      </c>
    </row>
  </sheetData>
  <sheetProtection/>
  <mergeCells count="4">
    <mergeCell ref="C16:D16"/>
    <mergeCell ref="C17:D17"/>
    <mergeCell ref="C18:D18"/>
    <mergeCell ref="B20:D20"/>
  </mergeCells>
  <printOptions/>
  <pageMargins left="0.75" right="0.75" top="1" bottom="1" header="0.5" footer="0.5"/>
  <pageSetup orientation="portrait" paperSize="9"/>
  <drawing r:id="rId3"/>
  <legacyDrawing r:id="rId2"/>
</worksheet>
</file>

<file path=xl/worksheets/sheet2.xml><?xml version="1.0" encoding="utf-8"?>
<worksheet xmlns="http://schemas.openxmlformats.org/spreadsheetml/2006/main" xmlns:r="http://schemas.openxmlformats.org/officeDocument/2006/relationships">
  <dimension ref="A1:F32"/>
  <sheetViews>
    <sheetView zoomScale="144" zoomScaleNormal="144" zoomScalePageLayoutView="0" workbookViewId="0" topLeftCell="A24">
      <selection activeCell="A1" sqref="A1"/>
    </sheetView>
  </sheetViews>
  <sheetFormatPr defaultColWidth="9.140625" defaultRowHeight="12.75"/>
  <cols>
    <col min="5" max="5" width="11.57421875" style="0" customWidth="1"/>
  </cols>
  <sheetData>
    <row r="1" spans="1:2" ht="12.75">
      <c r="A1" t="s">
        <v>17</v>
      </c>
      <c r="B1" t="s">
        <v>18</v>
      </c>
    </row>
    <row r="3" spans="2:3" ht="12.75">
      <c r="B3" s="6" t="s">
        <v>19</v>
      </c>
      <c r="C3" s="6" t="s">
        <v>20</v>
      </c>
    </row>
    <row r="4" spans="2:3" ht="12.75">
      <c r="B4" s="6">
        <v>18.71</v>
      </c>
      <c r="C4" s="6">
        <v>3.25</v>
      </c>
    </row>
    <row r="5" spans="2:3" ht="12.75">
      <c r="B5" s="6">
        <v>18.15</v>
      </c>
      <c r="C5" s="6">
        <v>3.96</v>
      </c>
    </row>
    <row r="6" spans="2:3" ht="12.75">
      <c r="B6" s="6">
        <v>19.72</v>
      </c>
      <c r="C6" s="6">
        <v>4.35</v>
      </c>
    </row>
    <row r="7" spans="2:3" ht="12.75">
      <c r="B7" s="6">
        <v>23.02</v>
      </c>
      <c r="C7" s="6">
        <v>4.4</v>
      </c>
    </row>
    <row r="8" spans="2:3" ht="12.75">
      <c r="B8" s="6">
        <v>22.26</v>
      </c>
      <c r="C8" s="6">
        <v>4.42</v>
      </c>
    </row>
    <row r="9" spans="2:3" ht="12.75">
      <c r="B9" s="6">
        <v>19.61</v>
      </c>
      <c r="C9" s="6">
        <v>4.51</v>
      </c>
    </row>
    <row r="10" spans="2:3" ht="12.75">
      <c r="B10" s="6">
        <v>27.74</v>
      </c>
      <c r="C10" s="6">
        <v>4.87</v>
      </c>
    </row>
    <row r="11" spans="2:3" ht="12.75">
      <c r="B11" s="6">
        <v>24.89</v>
      </c>
      <c r="C11" s="6">
        <v>5.65</v>
      </c>
    </row>
    <row r="12" spans="2:3" ht="12.75">
      <c r="B12" s="6">
        <v>27.83</v>
      </c>
      <c r="C12" s="6">
        <v>5.68</v>
      </c>
    </row>
    <row r="13" spans="2:3" ht="12.75">
      <c r="B13" s="6">
        <v>23.09</v>
      </c>
      <c r="C13" s="6">
        <v>5.71</v>
      </c>
    </row>
    <row r="14" spans="2:3" ht="12.75">
      <c r="B14" s="6">
        <v>24.25</v>
      </c>
      <c r="C14" s="6">
        <v>6.28</v>
      </c>
    </row>
    <row r="15" spans="2:3" ht="12.75">
      <c r="B15" s="6">
        <v>31.55</v>
      </c>
      <c r="C15" s="6">
        <v>6.52</v>
      </c>
    </row>
    <row r="16" spans="1:3" ht="12.75">
      <c r="A16" s="7" t="s">
        <v>16</v>
      </c>
      <c r="B16" s="15">
        <f>STEYX(B4:B15,C4:C15)</f>
        <v>2.6600082617453236</v>
      </c>
      <c r="C16" s="15"/>
    </row>
    <row r="17" spans="1:3" ht="12.75">
      <c r="A17" s="7" t="s">
        <v>21</v>
      </c>
      <c r="B17" s="15">
        <f>SLOPE(B4:B15,C4:C15)</f>
        <v>3.2716285417447906</v>
      </c>
      <c r="C17" s="15"/>
    </row>
    <row r="18" spans="1:3" ht="12.75">
      <c r="A18" s="7" t="s">
        <v>22</v>
      </c>
      <c r="B18" s="15">
        <f>INTERCEPT(B4:B15,C4:C15)</f>
        <v>7.152578242667538</v>
      </c>
      <c r="C18" s="15"/>
    </row>
    <row r="22" spans="1:2" ht="12.75">
      <c r="A22" t="s">
        <v>17</v>
      </c>
      <c r="B22" t="s">
        <v>23</v>
      </c>
    </row>
    <row r="24" spans="2:6" ht="12.75">
      <c r="B24" s="6" t="s">
        <v>19</v>
      </c>
      <c r="C24" s="6" t="s">
        <v>20</v>
      </c>
      <c r="D24" s="6" t="s">
        <v>24</v>
      </c>
      <c r="E24" s="6" t="s">
        <v>25</v>
      </c>
      <c r="F24" s="6" t="s">
        <v>26</v>
      </c>
    </row>
    <row r="25" spans="2:6" ht="12.75">
      <c r="B25" s="6">
        <v>1</v>
      </c>
      <c r="C25" s="6">
        <v>1</v>
      </c>
      <c r="D25" s="6">
        <f>B$31*C25+B$32</f>
        <v>1.2100000000000002</v>
      </c>
      <c r="E25" s="6">
        <f>B25-D25</f>
        <v>-0.2100000000000002</v>
      </c>
      <c r="F25" s="6">
        <f>POWER(E25,2)</f>
        <v>0.04410000000000008</v>
      </c>
    </row>
    <row r="26" spans="2:6" ht="12.75">
      <c r="B26" s="6">
        <v>2</v>
      </c>
      <c r="C26" s="6">
        <v>2</v>
      </c>
      <c r="D26" s="6">
        <f>B$31*C26+B$32</f>
        <v>1.6350000000000002</v>
      </c>
      <c r="E26" s="6">
        <f>B26-D26</f>
        <v>0.36499999999999977</v>
      </c>
      <c r="F26" s="6">
        <f>POWER(E26,2)</f>
        <v>0.13322499999999984</v>
      </c>
    </row>
    <row r="27" spans="2:6" ht="12.75">
      <c r="B27" s="6">
        <v>1.3</v>
      </c>
      <c r="C27" s="6">
        <v>3</v>
      </c>
      <c r="D27" s="6">
        <f>B$31*C27+B$32</f>
        <v>2.06</v>
      </c>
      <c r="E27" s="6">
        <f>B27-D27</f>
        <v>-0.76</v>
      </c>
      <c r="F27" s="6">
        <f>POWER(E27,2)</f>
        <v>0.5776</v>
      </c>
    </row>
    <row r="28" spans="2:6" ht="12.75">
      <c r="B28" s="6">
        <v>3.75</v>
      </c>
      <c r="C28" s="6">
        <v>4</v>
      </c>
      <c r="D28" s="6">
        <f>B$31*C28+B$32</f>
        <v>2.4850000000000003</v>
      </c>
      <c r="E28" s="6">
        <f>B28-D28</f>
        <v>1.2649999999999997</v>
      </c>
      <c r="F28" s="6">
        <f>POWER(E28,2)</f>
        <v>1.6002249999999991</v>
      </c>
    </row>
    <row r="29" spans="2:6" ht="12.75">
      <c r="B29" s="6">
        <v>2.25</v>
      </c>
      <c r="C29" s="6">
        <v>5</v>
      </c>
      <c r="D29" s="6">
        <f>B$31*C29+B$32</f>
        <v>2.91</v>
      </c>
      <c r="E29" s="6">
        <f>B29-D29</f>
        <v>-0.6600000000000001</v>
      </c>
      <c r="F29" s="6">
        <f>POWER(E29,2)</f>
        <v>0.4356000000000002</v>
      </c>
    </row>
    <row r="30" spans="1:6" ht="12.75">
      <c r="A30" s="7" t="s">
        <v>27</v>
      </c>
      <c r="B30" s="16">
        <f>STEYX(B25:B29,C25:C29)</f>
        <v>0.9644946863513557</v>
      </c>
      <c r="C30" s="16"/>
      <c r="E30" s="7" t="s">
        <v>28</v>
      </c>
      <c r="F30" s="4">
        <f>SUM(F25:F29)</f>
        <v>2.790749999999999</v>
      </c>
    </row>
    <row r="31" spans="1:6" ht="12.75">
      <c r="A31" s="7" t="s">
        <v>21</v>
      </c>
      <c r="B31" s="15">
        <f>SLOPE(B25:B29,C25:C29)</f>
        <v>0.425</v>
      </c>
      <c r="C31" s="15"/>
      <c r="E31" s="7" t="s">
        <v>29</v>
      </c>
      <c r="F31" s="4">
        <f>SQRT(F30/COUNT(F25:F29))</f>
        <v>0.7470943715488692</v>
      </c>
    </row>
    <row r="32" spans="1:6" ht="12.75">
      <c r="A32" s="7" t="s">
        <v>22</v>
      </c>
      <c r="B32" s="15">
        <f>INTERCEPT(B25:B29,C25:C29)</f>
        <v>0.7850000000000001</v>
      </c>
      <c r="C32" s="15"/>
      <c r="E32" s="7" t="s">
        <v>30</v>
      </c>
      <c r="F32" s="8">
        <f>SQRT(F30/(COUNT(F25:F29)-2))</f>
        <v>0.9644946863513555</v>
      </c>
    </row>
  </sheetData>
  <sheetProtection/>
  <mergeCells count="6">
    <mergeCell ref="B31:C31"/>
    <mergeCell ref="B32:C32"/>
    <mergeCell ref="B16:C16"/>
    <mergeCell ref="B17:C17"/>
    <mergeCell ref="B18:C18"/>
    <mergeCell ref="B30:C30"/>
  </mergeCells>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mack</dc:creator>
  <cp:keywords/>
  <dc:description/>
  <cp:lastModifiedBy>mack</cp:lastModifiedBy>
  <dcterms:created xsi:type="dcterms:W3CDTF">2009-01-24T21:51:45Z</dcterms:created>
  <dcterms:modified xsi:type="dcterms:W3CDTF">2014-11-21T12:40:56Z</dcterms:modified>
  <cp:category/>
  <cp:version/>
  <cp:contentType/>
  <cp:contentStatus/>
</cp:coreProperties>
</file>