
<file path=[Content_Types].xml><?xml version="1.0" encoding="utf-8"?>
<Types xmlns="http://schemas.openxmlformats.org/package/2006/content-type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mc:AlternateContent xmlns:mc="http://schemas.openxmlformats.org/markup-compatibility/2006">
    <mc:Choice Requires="x15">
      <x15ac:absPath xmlns:x15ac="http://schemas.microsoft.com/office/spreadsheetml/2010/11/ac" url="C:\Users\Scott MacKenzie\Desktop\Scott-new\Book2ndEdition\Web site for 2e\"/>
    </mc:Choice>
  </mc:AlternateContent>
  <xr:revisionPtr revIDLastSave="0" documentId="8_{037F77C5-A024-4A92-8D73-8DB41EA91E30}" xr6:coauthVersionLast="47" xr6:coauthVersionMax="47" xr10:uidLastSave="{00000000-0000-0000-0000-000000000000}"/>
  <bookViews>
    <workbookView xWindow="-110" yWindow="-110" windowWidth="34620" windowHeight="13900" xr2:uid="{00000000-000D-0000-FFFF-FFFF00000000}"/>
  </bookViews>
  <sheets>
    <sheet name="Figure 4" sheetId="1" r:id="rId1"/>
    <sheet name="Standard Error"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 i="1" l="1"/>
  <c r="C16" i="1"/>
  <c r="C17" i="1"/>
  <c r="C18" i="1" s="1"/>
  <c r="C22" i="1"/>
  <c r="C25" i="1" s="1"/>
  <c r="C24" i="1"/>
  <c r="B16" i="3"/>
  <c r="B17" i="3"/>
  <c r="B18" i="3"/>
  <c r="B30" i="3"/>
  <c r="B31" i="3"/>
  <c r="D25" i="3" s="1"/>
  <c r="E25" i="3" s="1"/>
  <c r="F25" i="3" s="1"/>
  <c r="D28" i="3"/>
  <c r="E28" i="3" s="1"/>
  <c r="F28" i="3" s="1"/>
  <c r="B32" i="3"/>
  <c r="C26" i="1" l="1"/>
  <c r="C27" i="1"/>
  <c r="D26" i="3"/>
  <c r="E26" i="3" s="1"/>
  <c r="F26" i="3" s="1"/>
  <c r="F30" i="3" s="1"/>
  <c r="D29" i="3"/>
  <c r="E29" i="3" s="1"/>
  <c r="F29" i="3" s="1"/>
  <c r="D27" i="3"/>
  <c r="E27" i="3" s="1"/>
  <c r="F27" i="3" s="1"/>
  <c r="F32" i="3" l="1"/>
  <c r="F3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B17" authorId="0" shapeId="0" xr:uid="{00000000-0006-0000-0000-000001000000}">
      <text>
        <r>
          <rPr>
            <b/>
            <sz val="12"/>
            <color indexed="81"/>
            <rFont val="Tahoma"/>
            <family val="2"/>
          </rPr>
          <t xml:space="preserve"> :</t>
        </r>
        <r>
          <rPr>
            <sz val="12"/>
            <color indexed="81"/>
            <rFont val="Tahoma"/>
            <family val="2"/>
          </rPr>
          <t xml:space="preserve">
Standard Error of the Estimate (computed from sample data)</t>
        </r>
      </text>
    </comment>
  </commentList>
</comments>
</file>

<file path=xl/sharedStrings.xml><?xml version="1.0" encoding="utf-8"?>
<sst xmlns="http://schemas.openxmlformats.org/spreadsheetml/2006/main" count="52" uniqueCount="47">
  <si>
    <t>Participant</t>
  </si>
  <si>
    <t>P1</t>
  </si>
  <si>
    <t>P2</t>
  </si>
  <si>
    <t>P3</t>
  </si>
  <si>
    <t>P4</t>
  </si>
  <si>
    <t>P5</t>
  </si>
  <si>
    <t>P6</t>
  </si>
  <si>
    <t>P7</t>
  </si>
  <si>
    <t>P8</t>
  </si>
  <si>
    <t>P9</t>
  </si>
  <si>
    <t>P10</t>
  </si>
  <si>
    <t>P11</t>
  </si>
  <si>
    <t>P12</t>
  </si>
  <si>
    <t xml:space="preserve">r = </t>
  </si>
  <si>
    <t>Stylus Tapping Speed (wpm)</t>
  </si>
  <si>
    <t>Touch Typing Speed (wpm)</t>
  </si>
  <si>
    <t xml:space="preserve">SE = </t>
  </si>
  <si>
    <t>From</t>
  </si>
  <si>
    <t>http://davidmlane.com/hyperstat/A134205.html</t>
  </si>
  <si>
    <t>Y</t>
  </si>
  <si>
    <t>X</t>
  </si>
  <si>
    <t>slope =</t>
  </si>
  <si>
    <t xml:space="preserve">intercept = </t>
  </si>
  <si>
    <t>http://onlinestatbook.com/chapter12/accuracy.html</t>
  </si>
  <si>
    <t>Y'</t>
  </si>
  <si>
    <t>Y-Y'</t>
  </si>
  <si>
    <t>(Y-Y')^2</t>
  </si>
  <si>
    <t>STEYX=</t>
  </si>
  <si>
    <t>sum=</t>
  </si>
  <si>
    <t>SEE(pop)=</t>
  </si>
  <si>
    <t>SEE(sam)=</t>
  </si>
  <si>
    <t xml:space="preserve">SEE = </t>
  </si>
  <si>
    <t>2SEE=</t>
  </si>
  <si>
    <t>m</t>
  </si>
  <si>
    <t>x</t>
  </si>
  <si>
    <t>b</t>
  </si>
  <si>
    <t>y</t>
  </si>
  <si>
    <t>Example Prediction</t>
  </si>
  <si>
    <t>lower</t>
  </si>
  <si>
    <t>upper</t>
  </si>
  <si>
    <t>mx+b</t>
  </si>
  <si>
    <t>slope</t>
  </si>
  <si>
    <t>predictor</t>
  </si>
  <si>
    <t>intercept</t>
  </si>
  <si>
    <t>y-(1.96*SE)</t>
  </si>
  <si>
    <t>y+(1.96*SE)</t>
  </si>
  <si>
    <t xml:space="preserve">R^2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</si>
</sst>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4" x14ac:knownFonts="1">
    <font>
      <sz val="10"/>
      <name val="Arial"/>
    </font>
    <font>
      <i/>
      <sz val="10"/>
      <name val="Arial"/>
      <family val="2"/>
    </font>
    <font>
      <b/>
      <sz val="12"/>
      <color indexed="81"/>
      <name val="Tahoma"/>
      <family val="2"/>
    </font>
    <font>
      <sz val="12"/>
      <color indexed="81"/>
      <name val="Tahoma"/>
      <family val="2"/>
    </font>
  </fonts>
  <fills count="5">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2" borderId="0" xfId="0" applyFill="1"/>
    <xf numFmtId="0" fontId="0" fillId="2" borderId="0" xfId="0" applyFill="1" applyAlignment="1">
      <alignment horizontal="center"/>
    </xf>
    <xf numFmtId="0" fontId="0" fillId="0" borderId="1" xfId="0" applyBorder="1" applyAlignment="1">
      <alignment horizontal="center"/>
    </xf>
    <xf numFmtId="165" fontId="0" fillId="0" borderId="1" xfId="0" applyNumberFormat="1" applyBorder="1" applyAlignment="1">
      <alignment horizontal="center"/>
    </xf>
    <xf numFmtId="0" fontId="1" fillId="0" borderId="1" xfId="0" applyFont="1" applyBorder="1" applyAlignment="1">
      <alignment horizontal="right"/>
    </xf>
    <xf numFmtId="0" fontId="0" fillId="3" borderId="1" xfId="0" applyFill="1" applyBorder="1" applyAlignment="1">
      <alignment horizontal="center"/>
    </xf>
    <xf numFmtId="0" fontId="0" fillId="4" borderId="1" xfId="0" applyFill="1" applyBorder="1" applyAlignment="1">
      <alignment horizontal="center" vertical="center"/>
    </xf>
    <xf numFmtId="0" fontId="0" fillId="4" borderId="1" xfId="0" applyFill="1" applyBorder="1" applyAlignment="1">
      <alignment horizontal="center" vertical="center" wrapText="1"/>
    </xf>
    <xf numFmtId="2" fontId="0" fillId="0" borderId="1" xfId="0" applyNumberFormat="1" applyBorder="1" applyAlignment="1">
      <alignment horizontal="center"/>
    </xf>
    <xf numFmtId="164" fontId="0" fillId="0" borderId="1" xfId="0" applyNumberFormat="1"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3" borderId="1" xfId="0"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893899204244031"/>
          <c:y val="0.10077557524669652"/>
          <c:w val="0.74005305039787794"/>
          <c:h val="0.63953730445018941"/>
        </c:manualLayout>
      </c:layout>
      <c:scatterChart>
        <c:scatterStyle val="lineMarker"/>
        <c:varyColors val="0"/>
        <c:ser>
          <c:idx val="0"/>
          <c:order val="0"/>
          <c:spPr>
            <a:ln w="28575">
              <a:noFill/>
            </a:ln>
          </c:spPr>
          <c:marker>
            <c:symbol val="circle"/>
            <c:size val="3"/>
            <c:spPr>
              <a:solidFill>
                <a:srgbClr val="000080"/>
              </a:solidFill>
              <a:ln>
                <a:solidFill>
                  <a:srgbClr val="000080"/>
                </a:solidFill>
                <a:prstDash val="solid"/>
              </a:ln>
            </c:spPr>
          </c:marker>
          <c:trendline>
            <c:spPr>
              <a:ln w="12700">
                <a:solidFill>
                  <a:srgbClr val="000080"/>
                </a:solidFill>
                <a:prstDash val="solid"/>
              </a:ln>
            </c:spPr>
            <c:trendlineType val="linear"/>
            <c:dispRSqr val="1"/>
            <c:dispEq val="1"/>
            <c:trendlineLbl>
              <c:layout>
                <c:manualLayout>
                  <c:x val="4.7479197033280143E-2"/>
                  <c:y val="0.30911511989442148"/>
                </c:manualLayout>
              </c:layout>
              <c:numFmt formatCode="General" sourceLinked="0"/>
              <c:spPr>
                <a:solidFill>
                  <a:srgbClr val="FFFFFF"/>
                </a:solidFill>
                <a:ln w="3175">
                  <a:solidFill>
                    <a:srgbClr val="969696"/>
                  </a:solidFill>
                  <a:prstDash val="solid"/>
                </a:ln>
              </c:spPr>
              <c:txPr>
                <a:bodyPr/>
                <a:lstStyle/>
                <a:p>
                  <a:pPr>
                    <a:defRPr sz="900" b="0" i="0" u="none" strike="noStrike" baseline="0">
                      <a:solidFill>
                        <a:srgbClr val="000000"/>
                      </a:solidFill>
                      <a:latin typeface="Arial"/>
                      <a:ea typeface="Arial"/>
                      <a:cs typeface="Arial"/>
                    </a:defRPr>
                  </a:pPr>
                  <a:endParaRPr lang="en-US"/>
                </a:p>
              </c:txPr>
            </c:trendlineLbl>
          </c:trendline>
          <c:xVal>
            <c:numRef>
              <c:f>'Figure 4'!$D$3:$D$14</c:f>
              <c:numCache>
                <c:formatCode>General</c:formatCode>
                <c:ptCount val="12"/>
                <c:pt idx="0">
                  <c:v>42</c:v>
                </c:pt>
                <c:pt idx="1">
                  <c:v>44</c:v>
                </c:pt>
                <c:pt idx="2">
                  <c:v>32</c:v>
                </c:pt>
                <c:pt idx="3">
                  <c:v>50</c:v>
                </c:pt>
                <c:pt idx="4">
                  <c:v>36</c:v>
                </c:pt>
                <c:pt idx="5">
                  <c:v>33</c:v>
                </c:pt>
                <c:pt idx="6">
                  <c:v>74</c:v>
                </c:pt>
                <c:pt idx="7">
                  <c:v>22</c:v>
                </c:pt>
                <c:pt idx="8">
                  <c:v>31</c:v>
                </c:pt>
                <c:pt idx="9">
                  <c:v>33</c:v>
                </c:pt>
                <c:pt idx="10">
                  <c:v>25</c:v>
                </c:pt>
                <c:pt idx="11">
                  <c:v>19</c:v>
                </c:pt>
              </c:numCache>
            </c:numRef>
          </c:xVal>
          <c:yVal>
            <c:numRef>
              <c:f>'Figure 4'!$C$3:$C$14</c:f>
              <c:numCache>
                <c:formatCode>0.00</c:formatCode>
                <c:ptCount val="12"/>
                <c:pt idx="0">
                  <c:v>18.190000000000001</c:v>
                </c:pt>
                <c:pt idx="1">
                  <c:v>23.61</c:v>
                </c:pt>
                <c:pt idx="2">
                  <c:v>26.03</c:v>
                </c:pt>
                <c:pt idx="3">
                  <c:v>20.28</c:v>
                </c:pt>
                <c:pt idx="4">
                  <c:v>20.28</c:v>
                </c:pt>
                <c:pt idx="5">
                  <c:v>17.09</c:v>
                </c:pt>
                <c:pt idx="6">
                  <c:v>23.96</c:v>
                </c:pt>
                <c:pt idx="7">
                  <c:v>14.68</c:v>
                </c:pt>
                <c:pt idx="8">
                  <c:v>20.32</c:v>
                </c:pt>
                <c:pt idx="9">
                  <c:v>19.7</c:v>
                </c:pt>
                <c:pt idx="10">
                  <c:v>22.35</c:v>
                </c:pt>
                <c:pt idx="11">
                  <c:v>13.14</c:v>
                </c:pt>
              </c:numCache>
            </c:numRef>
          </c:yVal>
          <c:smooth val="0"/>
          <c:extLst>
            <c:ext xmlns:c16="http://schemas.microsoft.com/office/drawing/2014/chart" uri="{C3380CC4-5D6E-409C-BE32-E72D297353CC}">
              <c16:uniqueId val="{00000001-9E27-43D7-A2E1-D0A1BB63B77D}"/>
            </c:ext>
          </c:extLst>
        </c:ser>
        <c:dLbls>
          <c:showLegendKey val="0"/>
          <c:showVal val="0"/>
          <c:showCatName val="0"/>
          <c:showSerName val="0"/>
          <c:showPercent val="0"/>
          <c:showBubbleSize val="0"/>
        </c:dLbls>
        <c:axId val="81532384"/>
        <c:axId val="1"/>
      </c:scatterChart>
      <c:valAx>
        <c:axId val="81532384"/>
        <c:scaling>
          <c:orientation val="minMax"/>
        </c:scaling>
        <c:delete val="0"/>
        <c:axPos val="b"/>
        <c:title>
          <c:tx>
            <c:rich>
              <a:bodyPr/>
              <a:lstStyle/>
              <a:p>
                <a:pPr>
                  <a:defRPr sz="1000" b="0" i="0" u="none" strike="noStrike" baseline="0">
                    <a:solidFill>
                      <a:srgbClr val="000000"/>
                    </a:solidFill>
                    <a:latin typeface="Arial"/>
                    <a:ea typeface="Arial"/>
                    <a:cs typeface="Arial"/>
                  </a:defRPr>
                </a:pPr>
                <a:r>
                  <a:rPr lang="en-US"/>
                  <a:t>Touch Typing Speed (wpm)</a:t>
                </a:r>
              </a:p>
            </c:rich>
          </c:tx>
          <c:layout>
            <c:manualLayout>
              <c:xMode val="edge"/>
              <c:yMode val="edge"/>
              <c:x val="0.35543766578249336"/>
              <c:y val="0.85659240269384929"/>
            </c:manualLayout>
          </c:layout>
          <c:overlay val="0"/>
          <c:spPr>
            <a:noFill/>
            <a:ln w="25400">
              <a:noFill/>
            </a:ln>
          </c:spPr>
        </c:title>
        <c:numFmt formatCode="General" sourceLinked="1"/>
        <c:majorTickMark val="out"/>
        <c:minorTickMark val="none"/>
        <c:tickLblPos val="nextTo"/>
        <c:spPr>
          <a:ln w="12700">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1"/>
        <c:crosses val="autoZero"/>
        <c:crossBetween val="midCat"/>
      </c:valAx>
      <c:valAx>
        <c:axId val="1"/>
        <c:scaling>
          <c:orientation val="minMax"/>
          <c:max val="35"/>
        </c:scaling>
        <c:delete val="0"/>
        <c:axPos val="l"/>
        <c:majorGridlines>
          <c:spPr>
            <a:ln w="3175">
              <a:solidFill>
                <a:srgbClr val="C0C0C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Stylus Tapping Speed (wpm)</a:t>
                </a:r>
              </a:p>
            </c:rich>
          </c:tx>
          <c:layout>
            <c:manualLayout>
              <c:xMode val="edge"/>
              <c:yMode val="edge"/>
              <c:x val="6.8965517241379309E-2"/>
              <c:y val="8.9147693747583884E-2"/>
            </c:manualLayout>
          </c:layout>
          <c:overlay val="0"/>
          <c:spPr>
            <a:noFill/>
            <a:ln w="25400">
              <a:noFill/>
            </a:ln>
          </c:spPr>
        </c:title>
        <c:numFmt formatCode="0" sourceLinked="0"/>
        <c:majorTickMark val="out"/>
        <c:minorTickMark val="none"/>
        <c:tickLblPos val="nextTo"/>
        <c:spPr>
          <a:ln w="12700">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81532384"/>
        <c:crosses val="autoZero"/>
        <c:crossBetween val="midCat"/>
      </c:valAx>
      <c:spPr>
        <a:noFill/>
        <a:ln w="12700">
          <a:solidFill>
            <a:schemeClr val="tx1">
              <a:lumMod val="50000"/>
              <a:lumOff val="50000"/>
            </a:schemeClr>
          </a:solidFill>
          <a:prstDash val="solid"/>
        </a:ln>
      </c:spPr>
    </c:plotArea>
    <c:plotVisOnly val="1"/>
    <c:dispBlanksAs val="gap"/>
    <c:showDLblsOverMax val="0"/>
  </c:chart>
  <c:spPr>
    <a:solidFill>
      <a:srgbClr val="FFFFFF"/>
    </a:solidFill>
    <a:ln w="9525">
      <a:noFill/>
    </a:ln>
  </c:spPr>
  <c:txPr>
    <a:bodyPr/>
    <a:lstStyle/>
    <a:p>
      <a:pPr>
        <a:defRPr sz="9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955801104972377"/>
          <c:y val="9.8485212791536422E-2"/>
          <c:w val="0.75690607734806625"/>
          <c:h val="0.64394177594466129"/>
        </c:manualLayout>
      </c:layout>
      <c:scatterChart>
        <c:scatterStyle val="lineMarker"/>
        <c:varyColors val="0"/>
        <c:ser>
          <c:idx val="0"/>
          <c:order val="0"/>
          <c:spPr>
            <a:ln w="28575">
              <a:noFill/>
            </a:ln>
          </c:spPr>
          <c:marker>
            <c:symbol val="circle"/>
            <c:size val="3"/>
            <c:spPr>
              <a:solidFill>
                <a:srgbClr val="000080"/>
              </a:solidFill>
              <a:ln>
                <a:solidFill>
                  <a:srgbClr val="000080"/>
                </a:solidFill>
                <a:prstDash val="solid"/>
              </a:ln>
            </c:spPr>
          </c:marker>
          <c:xVal>
            <c:numRef>
              <c:f>'Figure 4'!$D$3:$D$14</c:f>
              <c:numCache>
                <c:formatCode>General</c:formatCode>
                <c:ptCount val="12"/>
                <c:pt idx="0">
                  <c:v>42</c:v>
                </c:pt>
                <c:pt idx="1">
                  <c:v>44</c:v>
                </c:pt>
                <c:pt idx="2">
                  <c:v>32</c:v>
                </c:pt>
                <c:pt idx="3">
                  <c:v>50</c:v>
                </c:pt>
                <c:pt idx="4">
                  <c:v>36</c:v>
                </c:pt>
                <c:pt idx="5">
                  <c:v>33</c:v>
                </c:pt>
                <c:pt idx="6">
                  <c:v>74</c:v>
                </c:pt>
                <c:pt idx="7">
                  <c:v>22</c:v>
                </c:pt>
                <c:pt idx="8">
                  <c:v>31</c:v>
                </c:pt>
                <c:pt idx="9">
                  <c:v>33</c:v>
                </c:pt>
                <c:pt idx="10">
                  <c:v>25</c:v>
                </c:pt>
                <c:pt idx="11">
                  <c:v>19</c:v>
                </c:pt>
              </c:numCache>
            </c:numRef>
          </c:xVal>
          <c:yVal>
            <c:numRef>
              <c:f>'Figure 4'!$C$3:$C$14</c:f>
              <c:numCache>
                <c:formatCode>0.00</c:formatCode>
                <c:ptCount val="12"/>
                <c:pt idx="0">
                  <c:v>18.190000000000001</c:v>
                </c:pt>
                <c:pt idx="1">
                  <c:v>23.61</c:v>
                </c:pt>
                <c:pt idx="2">
                  <c:v>26.03</c:v>
                </c:pt>
                <c:pt idx="3">
                  <c:v>20.28</c:v>
                </c:pt>
                <c:pt idx="4">
                  <c:v>20.28</c:v>
                </c:pt>
                <c:pt idx="5">
                  <c:v>17.09</c:v>
                </c:pt>
                <c:pt idx="6">
                  <c:v>23.96</c:v>
                </c:pt>
                <c:pt idx="7">
                  <c:v>14.68</c:v>
                </c:pt>
                <c:pt idx="8">
                  <c:v>20.32</c:v>
                </c:pt>
                <c:pt idx="9">
                  <c:v>19.7</c:v>
                </c:pt>
                <c:pt idx="10">
                  <c:v>22.35</c:v>
                </c:pt>
                <c:pt idx="11">
                  <c:v>13.14</c:v>
                </c:pt>
              </c:numCache>
            </c:numRef>
          </c:yVal>
          <c:smooth val="0"/>
          <c:extLst>
            <c:ext xmlns:c16="http://schemas.microsoft.com/office/drawing/2014/chart" uri="{C3380CC4-5D6E-409C-BE32-E72D297353CC}">
              <c16:uniqueId val="{00000000-214B-4A6D-A965-AE174B798E0E}"/>
            </c:ext>
          </c:extLst>
        </c:ser>
        <c:dLbls>
          <c:showLegendKey val="0"/>
          <c:showVal val="0"/>
          <c:showCatName val="0"/>
          <c:showSerName val="0"/>
          <c:showPercent val="0"/>
          <c:showBubbleSize val="0"/>
        </c:dLbls>
        <c:axId val="81526144"/>
        <c:axId val="1"/>
      </c:scatterChart>
      <c:valAx>
        <c:axId val="81526144"/>
        <c:scaling>
          <c:orientation val="minMax"/>
        </c:scaling>
        <c:delete val="0"/>
        <c:axPos val="b"/>
        <c:title>
          <c:tx>
            <c:rich>
              <a:bodyPr/>
              <a:lstStyle/>
              <a:p>
                <a:pPr>
                  <a:defRPr sz="1000" b="0" i="0" u="none" strike="noStrike" baseline="0">
                    <a:solidFill>
                      <a:srgbClr val="000000"/>
                    </a:solidFill>
                    <a:latin typeface="Arial"/>
                    <a:ea typeface="Arial"/>
                    <a:cs typeface="Arial"/>
                  </a:defRPr>
                </a:pPr>
                <a:r>
                  <a:rPr lang="en-US"/>
                  <a:t>Touch Typing Speed (wpm)</a:t>
                </a:r>
              </a:p>
            </c:rich>
          </c:tx>
          <c:layout>
            <c:manualLayout>
              <c:xMode val="edge"/>
              <c:yMode val="edge"/>
              <c:x val="0.33701669644235649"/>
              <c:y val="0.85606381233595796"/>
            </c:manualLayout>
          </c:layout>
          <c:overlay val="0"/>
          <c:spPr>
            <a:noFill/>
            <a:ln w="25400">
              <a:noFill/>
            </a:ln>
          </c:spPr>
        </c:title>
        <c:numFmt formatCode="General" sourceLinked="1"/>
        <c:majorTickMark val="out"/>
        <c:minorTickMark val="none"/>
        <c:tickLblPos val="nextTo"/>
        <c:spPr>
          <a:ln w="12700">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1"/>
        <c:crosses val="autoZero"/>
        <c:crossBetween val="midCat"/>
      </c:valAx>
      <c:valAx>
        <c:axId val="1"/>
        <c:scaling>
          <c:orientation val="minMax"/>
          <c:max val="35"/>
        </c:scaling>
        <c:delete val="0"/>
        <c:axPos val="l"/>
        <c:majorGridlines>
          <c:spPr>
            <a:ln w="3175">
              <a:solidFill>
                <a:srgbClr val="C0C0C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Stylus Tapping Speed (wpm)</a:t>
                </a:r>
              </a:p>
            </c:rich>
          </c:tx>
          <c:layout>
            <c:manualLayout>
              <c:xMode val="edge"/>
              <c:yMode val="edge"/>
              <c:x val="4.4198886903842903E-2"/>
              <c:y val="9.8485072178477684E-2"/>
            </c:manualLayout>
          </c:layout>
          <c:overlay val="0"/>
          <c:spPr>
            <a:noFill/>
            <a:ln w="25400">
              <a:noFill/>
            </a:ln>
          </c:spPr>
        </c:title>
        <c:numFmt formatCode="0" sourceLinked="0"/>
        <c:majorTickMark val="out"/>
        <c:minorTickMark val="none"/>
        <c:tickLblPos val="nextTo"/>
        <c:spPr>
          <a:ln w="12700">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81526144"/>
        <c:crosses val="autoZero"/>
        <c:crossBetween val="midCat"/>
      </c:valAx>
      <c:spPr>
        <a:noFill/>
        <a:ln w="12700">
          <a:solidFill>
            <a:schemeClr val="tx1">
              <a:lumMod val="50000"/>
              <a:lumOff val="50000"/>
            </a:schemeClr>
          </a:solidFill>
          <a:prstDash val="solid"/>
        </a:ln>
      </c:spPr>
    </c:plotArea>
    <c:plotVisOnly val="1"/>
    <c:dispBlanksAs val="gap"/>
    <c:showDLblsOverMax val="0"/>
  </c:chart>
  <c:spPr>
    <a:solidFill>
      <a:srgbClr val="FFFFFF"/>
    </a:solidFill>
    <a:ln w="9525">
      <a:noFill/>
    </a:ln>
  </c:spPr>
  <c:txPr>
    <a:bodyPr/>
    <a:lstStyle/>
    <a:p>
      <a:pPr>
        <a:defRPr sz="95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431800</xdr:colOff>
      <xdr:row>1</xdr:row>
      <xdr:rowOff>133350</xdr:rowOff>
    </xdr:from>
    <xdr:to>
      <xdr:col>10</xdr:col>
      <xdr:colOff>361950</xdr:colOff>
      <xdr:row>15</xdr:row>
      <xdr:rowOff>19050</xdr:rowOff>
    </xdr:to>
    <xdr:graphicFrame macro="">
      <xdr:nvGraphicFramePr>
        <xdr:cNvPr id="1060" name="Chart 1">
          <a:extLst>
            <a:ext uri="{FF2B5EF4-FFF2-40B4-BE49-F238E27FC236}">
              <a16:creationId xmlns:a16="http://schemas.microsoft.com/office/drawing/2014/main" id="{0235EA9B-FB79-401D-34A4-508365243D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260350</xdr:colOff>
      <xdr:row>1</xdr:row>
      <xdr:rowOff>146050</xdr:rowOff>
    </xdr:from>
    <xdr:to>
      <xdr:col>16</xdr:col>
      <xdr:colOff>609600</xdr:colOff>
      <xdr:row>15</xdr:row>
      <xdr:rowOff>12700</xdr:rowOff>
    </xdr:to>
    <xdr:graphicFrame macro="">
      <xdr:nvGraphicFramePr>
        <xdr:cNvPr id="1061" name="Chart 7">
          <a:extLst>
            <a:ext uri="{FF2B5EF4-FFF2-40B4-BE49-F238E27FC236}">
              <a16:creationId xmlns:a16="http://schemas.microsoft.com/office/drawing/2014/main" id="{37F2E03B-48F8-CF82-1642-E56CC2FD60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552450</xdr:colOff>
      <xdr:row>6</xdr:row>
      <xdr:rowOff>19050</xdr:rowOff>
    </xdr:from>
    <xdr:to>
      <xdr:col>9</xdr:col>
      <xdr:colOff>546100</xdr:colOff>
      <xdr:row>8</xdr:row>
      <xdr:rowOff>19050</xdr:rowOff>
    </xdr:to>
    <xdr:sp macro="" textlink="">
      <xdr:nvSpPr>
        <xdr:cNvPr id="1062" name="Line 9">
          <a:extLst>
            <a:ext uri="{FF2B5EF4-FFF2-40B4-BE49-F238E27FC236}">
              <a16:creationId xmlns:a16="http://schemas.microsoft.com/office/drawing/2014/main" id="{C09599DD-5107-15F9-544A-E36992A64C64}"/>
            </a:ext>
          </a:extLst>
        </xdr:cNvPr>
        <xdr:cNvSpPr>
          <a:spLocks noChangeShapeType="1"/>
        </xdr:cNvSpPr>
      </xdr:nvSpPr>
      <xdr:spPr bwMode="auto">
        <a:xfrm flipV="1">
          <a:off x="4610100" y="1282700"/>
          <a:ext cx="1822450" cy="317500"/>
        </a:xfrm>
        <a:prstGeom prst="line">
          <a:avLst/>
        </a:prstGeom>
        <a:noFill/>
        <a:ln w="6350">
          <a:solidFill>
            <a:srgbClr xmlns:mc="http://schemas.openxmlformats.org/markup-compatibility/2006" xmlns:a14="http://schemas.microsoft.com/office/drawing/2010/main" val="003366" mc:Ignorable="a14" a14:legacySpreadsheetColorIndex="56"/>
          </a:solidFill>
          <a:prstDash val="lgDash"/>
          <a:round/>
          <a:headEnd/>
          <a:tailEnd/>
        </a:ln>
        <a:extLst>
          <a:ext uri="{909E8E84-426E-40DD-AFC4-6F175D3DCCD1}">
            <a14:hiddenFill xmlns:a14="http://schemas.microsoft.com/office/drawing/2010/main">
              <a:noFill/>
            </a14:hiddenFill>
          </a:ext>
        </a:extLst>
      </xdr:spPr>
    </xdr:sp>
    <xdr:clientData/>
  </xdr:twoCellAnchor>
  <xdr:twoCellAnchor>
    <xdr:from>
      <xdr:col>6</xdr:col>
      <xdr:colOff>552450</xdr:colOff>
      <xdr:row>2</xdr:row>
      <xdr:rowOff>76200</xdr:rowOff>
    </xdr:from>
    <xdr:to>
      <xdr:col>9</xdr:col>
      <xdr:colOff>546100</xdr:colOff>
      <xdr:row>4</xdr:row>
      <xdr:rowOff>76200</xdr:rowOff>
    </xdr:to>
    <xdr:sp macro="" textlink="">
      <xdr:nvSpPr>
        <xdr:cNvPr id="1063" name="Line 10">
          <a:extLst>
            <a:ext uri="{FF2B5EF4-FFF2-40B4-BE49-F238E27FC236}">
              <a16:creationId xmlns:a16="http://schemas.microsoft.com/office/drawing/2014/main" id="{097BFD54-4D08-ABED-85C5-75968B3CFCA8}"/>
            </a:ext>
          </a:extLst>
        </xdr:cNvPr>
        <xdr:cNvSpPr>
          <a:spLocks noChangeShapeType="1"/>
        </xdr:cNvSpPr>
      </xdr:nvSpPr>
      <xdr:spPr bwMode="auto">
        <a:xfrm flipV="1">
          <a:off x="4610100" y="704850"/>
          <a:ext cx="1822450" cy="317500"/>
        </a:xfrm>
        <a:prstGeom prst="line">
          <a:avLst/>
        </a:prstGeom>
        <a:noFill/>
        <a:ln w="6350">
          <a:solidFill>
            <a:srgbClr xmlns:mc="http://schemas.openxmlformats.org/markup-compatibility/2006" xmlns:a14="http://schemas.microsoft.com/office/drawing/2010/main" val="003366" mc:Ignorable="a14" a14:legacySpreadsheetColorIndex="56"/>
          </a:solidFill>
          <a:prstDash val="lgDash"/>
          <a:round/>
          <a:headEnd/>
          <a:tailEnd/>
        </a:ln>
        <a:extLst>
          <a:ext uri="{909E8E84-426E-40DD-AFC4-6F175D3DCCD1}">
            <a14:hiddenFill xmlns:a14="http://schemas.microsoft.com/office/drawing/2010/main">
              <a:noFill/>
            </a14:hiddenFill>
          </a:ext>
        </a:extLst>
      </xdr:spPr>
    </xdr:sp>
    <xdr:clientData/>
  </xdr:twoCellAnchor>
  <xdr:twoCellAnchor>
    <xdr:from>
      <xdr:col>5</xdr:col>
      <xdr:colOff>9525</xdr:colOff>
      <xdr:row>15</xdr:row>
      <xdr:rowOff>28576</xdr:rowOff>
    </xdr:from>
    <xdr:to>
      <xdr:col>12</xdr:col>
      <xdr:colOff>409574</xdr:colOff>
      <xdr:row>25</xdr:row>
      <xdr:rowOff>38100</xdr:rowOff>
    </xdr:to>
    <xdr:sp macro="" textlink="">
      <xdr:nvSpPr>
        <xdr:cNvPr id="2" name="TextBox 1">
          <a:extLst>
            <a:ext uri="{FF2B5EF4-FFF2-40B4-BE49-F238E27FC236}">
              <a16:creationId xmlns:a16="http://schemas.microsoft.com/office/drawing/2014/main" id="{B00EA01C-D968-B940-4772-BC864418715B}"/>
            </a:ext>
          </a:extLst>
        </xdr:cNvPr>
        <xdr:cNvSpPr txBox="1"/>
      </xdr:nvSpPr>
      <xdr:spPr>
        <a:xfrm>
          <a:off x="3457575" y="2720976"/>
          <a:ext cx="4667249" cy="1622424"/>
        </a:xfrm>
        <a:prstGeom prst="rect">
          <a:avLst/>
        </a:prstGeom>
        <a:solidFill>
          <a:schemeClr val="accent3">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100"/>
            <a:t>The published version</a:t>
          </a:r>
          <a:r>
            <a:rPr lang="en-CA" sz="1100" baseline="0"/>
            <a:t> of the figure above appears as Figure 4 in...</a:t>
          </a:r>
        </a:p>
        <a:p>
          <a:endParaRPr lang="en-CA" sz="1100" baseline="0"/>
        </a:p>
        <a:p>
          <a:r>
            <a:rPr lang="en-CA" sz="1100" b="0" i="0" u="none" strike="noStrike">
              <a:solidFill>
                <a:schemeClr val="dk1"/>
              </a:solidFill>
              <a:effectLst/>
              <a:latin typeface="+mn-lt"/>
              <a:ea typeface="+mn-ea"/>
              <a:cs typeface="+mn-cs"/>
            </a:rPr>
            <a:t>MacKenzie, I. S., and Zhang, S. X. (2001). An empirical investigation of the novice experience with soft keyboards. </a:t>
          </a:r>
          <a:r>
            <a:rPr lang="en-CA" sz="1100" b="0" i="1" u="none" strike="noStrike">
              <a:solidFill>
                <a:schemeClr val="dk1"/>
              </a:solidFill>
              <a:effectLst/>
              <a:latin typeface="+mn-lt"/>
              <a:ea typeface="+mn-ea"/>
              <a:cs typeface="+mn-cs"/>
            </a:rPr>
            <a:t>Behaviour &amp; Information Technology</a:t>
          </a:r>
          <a:r>
            <a:rPr lang="en-CA" sz="1100" b="0" i="0" u="none" strike="noStrike">
              <a:solidFill>
                <a:schemeClr val="dk1"/>
              </a:solidFill>
              <a:effectLst/>
              <a:latin typeface="+mn-lt"/>
              <a:ea typeface="+mn-ea"/>
              <a:cs typeface="+mn-cs"/>
            </a:rPr>
            <a:t>, </a:t>
          </a:r>
          <a:r>
            <a:rPr lang="en-CA" sz="1100" b="0" i="1" u="none" strike="noStrike">
              <a:solidFill>
                <a:schemeClr val="dk1"/>
              </a:solidFill>
              <a:effectLst/>
              <a:latin typeface="+mn-lt"/>
              <a:ea typeface="+mn-ea"/>
              <a:cs typeface="+mn-cs"/>
            </a:rPr>
            <a:t>20</a:t>
          </a:r>
          <a:r>
            <a:rPr lang="en-CA" sz="1100" b="0" i="0" u="none" strike="noStrike">
              <a:solidFill>
                <a:schemeClr val="dk1"/>
              </a:solidFill>
              <a:effectLst/>
              <a:latin typeface="+mn-lt"/>
              <a:ea typeface="+mn-ea"/>
              <a:cs typeface="+mn-cs"/>
            </a:rPr>
            <a:t>, 411-418. </a:t>
          </a:r>
          <a:r>
            <a:rPr lang="en-CA"/>
            <a:t> </a:t>
          </a:r>
        </a:p>
        <a:p>
          <a:endParaRPr lang="en-CA" sz="1100"/>
        </a:p>
        <a:p>
          <a:r>
            <a:rPr lang="en-CA" sz="1100"/>
            <a:t>HTML:	</a:t>
          </a:r>
          <a:r>
            <a:rPr lang="en-CA" sz="1100">
              <a:latin typeface="Courier New" panose="02070309020205020404" pitchFamily="49" charset="0"/>
              <a:cs typeface="Courier New" panose="02070309020205020404" pitchFamily="49" charset="0"/>
            </a:rPr>
            <a:t>http://www.yorku.ca/mack/bit4.html</a:t>
          </a:r>
        </a:p>
        <a:p>
          <a:r>
            <a:rPr lang="en-CA" sz="1100"/>
            <a:t>PDF:	</a:t>
          </a:r>
          <a:r>
            <a:rPr lang="en-CA" sz="1100">
              <a:latin typeface="Courier New" panose="02070309020205020404" pitchFamily="49" charset="0"/>
              <a:cs typeface="Courier New" panose="02070309020205020404" pitchFamily="49" charset="0"/>
            </a:rPr>
            <a:t>http://www.yorku.ca/mack/bit2001.pdf</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552450</xdr:colOff>
      <xdr:row>2</xdr:row>
      <xdr:rowOff>38100</xdr:rowOff>
    </xdr:from>
    <xdr:to>
      <xdr:col>8</xdr:col>
      <xdr:colOff>565150</xdr:colOff>
      <xdr:row>17</xdr:row>
      <xdr:rowOff>95250</xdr:rowOff>
    </xdr:to>
    <xdr:pic>
      <xdr:nvPicPr>
        <xdr:cNvPr id="3094" name="Picture 1">
          <a:extLst>
            <a:ext uri="{FF2B5EF4-FFF2-40B4-BE49-F238E27FC236}">
              <a16:creationId xmlns:a16="http://schemas.microsoft.com/office/drawing/2014/main" id="{AE34F994-876E-11E4-2DB2-57C68B30B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1250" y="355600"/>
          <a:ext cx="3257550" cy="2451100"/>
        </a:xfrm>
        <a:prstGeom prst="rect">
          <a:avLst/>
        </a:prstGeom>
        <a:noFill/>
        <a:ln w="57150">
          <a:solidFill>
            <a:srgbClr xmlns:mc="http://schemas.openxmlformats.org/markup-compatibility/2006" xmlns:a14="http://schemas.microsoft.com/office/drawing/2010/main" val="0000FF" mc:Ignorable="a14" a14:legacySpreadsheetColorIndex="12"/>
          </a:solidFill>
          <a:miter lim="800000"/>
          <a:headEnd/>
          <a:tailEnd/>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6</xdr:col>
      <xdr:colOff>323850</xdr:colOff>
      <xdr:row>23</xdr:row>
      <xdr:rowOff>95250</xdr:rowOff>
    </xdr:from>
    <xdr:to>
      <xdr:col>12</xdr:col>
      <xdr:colOff>133350</xdr:colOff>
      <xdr:row>33</xdr:row>
      <xdr:rowOff>120650</xdr:rowOff>
    </xdr:to>
    <xdr:pic>
      <xdr:nvPicPr>
        <xdr:cNvPr id="3095" name="Picture 2">
          <a:extLst>
            <a:ext uri="{FF2B5EF4-FFF2-40B4-BE49-F238E27FC236}">
              <a16:creationId xmlns:a16="http://schemas.microsoft.com/office/drawing/2014/main" id="{01252AC4-6457-20BA-67A6-896D7140854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78300" y="3765550"/>
          <a:ext cx="3467100" cy="1631950"/>
        </a:xfrm>
        <a:prstGeom prst="rect">
          <a:avLst/>
        </a:prstGeom>
        <a:noFill/>
        <a:ln w="76200">
          <a:solidFill>
            <a:srgbClr xmlns:mc="http://schemas.openxmlformats.org/markup-compatibility/2006" xmlns:a14="http://schemas.microsoft.com/office/drawing/2010/main" val="FF6600" mc:Ignorable="a14" a14:legacySpreadsheetColorIndex="53"/>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333375</xdr:colOff>
      <xdr:row>33</xdr:row>
      <xdr:rowOff>133350</xdr:rowOff>
    </xdr:from>
    <xdr:to>
      <xdr:col>5</xdr:col>
      <xdr:colOff>371475</xdr:colOff>
      <xdr:row>40</xdr:row>
      <xdr:rowOff>22245</xdr:rowOff>
    </xdr:to>
    <xdr:sp macro="" textlink="">
      <xdr:nvSpPr>
        <xdr:cNvPr id="3075" name="Text Box 3">
          <a:extLst>
            <a:ext uri="{FF2B5EF4-FFF2-40B4-BE49-F238E27FC236}">
              <a16:creationId xmlns:a16="http://schemas.microsoft.com/office/drawing/2014/main" id="{0467AAAA-5E59-125C-41C5-4FB784221DF2}"/>
            </a:ext>
          </a:extLst>
        </xdr:cNvPr>
        <xdr:cNvSpPr txBox="1">
          <a:spLocks noChangeArrowheads="1"/>
        </xdr:cNvSpPr>
      </xdr:nvSpPr>
      <xdr:spPr bwMode="auto">
        <a:xfrm>
          <a:off x="333375" y="5476875"/>
          <a:ext cx="3248025" cy="10287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CA" sz="1000" b="0" i="0" u="none" strike="noStrike" baseline="0">
              <a:solidFill>
                <a:srgbClr val="000000"/>
              </a:solidFill>
              <a:latin typeface="Arial"/>
              <a:cs typeface="Arial"/>
            </a:rPr>
            <a:t>Note:</a:t>
          </a:r>
        </a:p>
        <a:p>
          <a:pPr algn="l" rtl="0">
            <a:defRPr sz="1000"/>
          </a:pPr>
          <a:r>
            <a:rPr lang="en-CA" sz="1000" b="0" i="0" u="none" strike="noStrike" baseline="0">
              <a:solidFill>
                <a:srgbClr val="000000"/>
              </a:solidFill>
              <a:latin typeface="Arial"/>
              <a:cs typeface="Arial"/>
            </a:rPr>
            <a:t>The yellow cells show the Standard Error of the Estimate, as calculated from the sample data (as opposed to the population).  The difference lies in the demoninator.  SEE(pop) use n. SEE(sam) uses n-2.</a:t>
          </a:r>
          <a:endParaRPr lang="en-CA"/>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
  <sheetViews>
    <sheetView tabSelected="1" zoomScaleNormal="100" workbookViewId="0"/>
  </sheetViews>
  <sheetFormatPr defaultRowHeight="12.5" x14ac:dyDescent="0.25"/>
  <cols>
    <col min="1" max="1" width="4.26953125" customWidth="1"/>
    <col min="2" max="2" width="9.81640625" customWidth="1"/>
    <col min="3" max="4" width="13.26953125" customWidth="1"/>
  </cols>
  <sheetData>
    <row r="1" spans="1:5" x14ac:dyDescent="0.25">
      <c r="A1" s="1"/>
      <c r="B1" s="1"/>
      <c r="C1" s="1"/>
      <c r="D1" s="1"/>
      <c r="E1" s="1"/>
    </row>
    <row r="2" spans="1:5" ht="37.15" customHeight="1" x14ac:dyDescent="0.25">
      <c r="A2" s="1"/>
      <c r="B2" s="7" t="s">
        <v>0</v>
      </c>
      <c r="C2" s="8" t="s">
        <v>14</v>
      </c>
      <c r="D2" s="8" t="s">
        <v>15</v>
      </c>
      <c r="E2" s="1"/>
    </row>
    <row r="3" spans="1:5" x14ac:dyDescent="0.25">
      <c r="A3" s="1"/>
      <c r="B3" s="3" t="s">
        <v>1</v>
      </c>
      <c r="C3" s="9">
        <v>18.190000000000001</v>
      </c>
      <c r="D3" s="3">
        <v>42</v>
      </c>
      <c r="E3" s="1"/>
    </row>
    <row r="4" spans="1:5" x14ac:dyDescent="0.25">
      <c r="A4" s="1"/>
      <c r="B4" s="3" t="s">
        <v>2</v>
      </c>
      <c r="C4" s="9">
        <v>23.61</v>
      </c>
      <c r="D4" s="3">
        <v>44</v>
      </c>
      <c r="E4" s="1"/>
    </row>
    <row r="5" spans="1:5" x14ac:dyDescent="0.25">
      <c r="A5" s="1"/>
      <c r="B5" s="3" t="s">
        <v>3</v>
      </c>
      <c r="C5" s="9">
        <v>26.03</v>
      </c>
      <c r="D5" s="3">
        <v>32</v>
      </c>
      <c r="E5" s="1"/>
    </row>
    <row r="6" spans="1:5" x14ac:dyDescent="0.25">
      <c r="A6" s="1"/>
      <c r="B6" s="3" t="s">
        <v>4</v>
      </c>
      <c r="C6" s="9">
        <v>20.28</v>
      </c>
      <c r="D6" s="3">
        <v>50</v>
      </c>
      <c r="E6" s="1"/>
    </row>
    <row r="7" spans="1:5" x14ac:dyDescent="0.25">
      <c r="A7" s="1"/>
      <c r="B7" s="3" t="s">
        <v>5</v>
      </c>
      <c r="C7" s="9">
        <v>20.28</v>
      </c>
      <c r="D7" s="3">
        <v>36</v>
      </c>
      <c r="E7" s="1"/>
    </row>
    <row r="8" spans="1:5" x14ac:dyDescent="0.25">
      <c r="A8" s="1"/>
      <c r="B8" s="3" t="s">
        <v>6</v>
      </c>
      <c r="C8" s="9">
        <v>17.09</v>
      </c>
      <c r="D8" s="3">
        <v>33</v>
      </c>
      <c r="E8" s="1"/>
    </row>
    <row r="9" spans="1:5" x14ac:dyDescent="0.25">
      <c r="A9" s="1"/>
      <c r="B9" s="3" t="s">
        <v>7</v>
      </c>
      <c r="C9" s="9">
        <v>23.96</v>
      </c>
      <c r="D9" s="3">
        <v>74</v>
      </c>
      <c r="E9" s="1"/>
    </row>
    <row r="10" spans="1:5" x14ac:dyDescent="0.25">
      <c r="A10" s="1"/>
      <c r="B10" s="3" t="s">
        <v>8</v>
      </c>
      <c r="C10" s="9">
        <v>14.68</v>
      </c>
      <c r="D10" s="3">
        <v>22</v>
      </c>
      <c r="E10" s="1"/>
    </row>
    <row r="11" spans="1:5" x14ac:dyDescent="0.25">
      <c r="A11" s="1"/>
      <c r="B11" s="3" t="s">
        <v>9</v>
      </c>
      <c r="C11" s="9">
        <v>20.32</v>
      </c>
      <c r="D11" s="3">
        <v>31</v>
      </c>
      <c r="E11" s="1"/>
    </row>
    <row r="12" spans="1:5" x14ac:dyDescent="0.25">
      <c r="A12" s="1"/>
      <c r="B12" s="3" t="s">
        <v>10</v>
      </c>
      <c r="C12" s="9">
        <v>19.7</v>
      </c>
      <c r="D12" s="3">
        <v>33</v>
      </c>
      <c r="E12" s="1"/>
    </row>
    <row r="13" spans="1:5" x14ac:dyDescent="0.25">
      <c r="A13" s="1"/>
      <c r="B13" s="3" t="s">
        <v>11</v>
      </c>
      <c r="C13" s="9">
        <v>22.35</v>
      </c>
      <c r="D13" s="3">
        <v>25</v>
      </c>
      <c r="E13" s="1"/>
    </row>
    <row r="14" spans="1:5" x14ac:dyDescent="0.25">
      <c r="A14" s="1"/>
      <c r="B14" s="3" t="s">
        <v>12</v>
      </c>
      <c r="C14" s="9">
        <v>13.14</v>
      </c>
      <c r="D14" s="3">
        <v>19</v>
      </c>
      <c r="E14" s="1"/>
    </row>
    <row r="15" spans="1:5" x14ac:dyDescent="0.25">
      <c r="A15" s="1"/>
      <c r="B15" s="2"/>
      <c r="C15" s="2"/>
      <c r="D15" s="2"/>
      <c r="E15" s="1"/>
    </row>
    <row r="16" spans="1:5" ht="13" x14ac:dyDescent="0.3">
      <c r="B16" s="5" t="s">
        <v>13</v>
      </c>
      <c r="C16" s="10">
        <f>CORREL(C3:C14,D3:D14)</f>
        <v>0.52279496538930548</v>
      </c>
      <c r="D16" s="10"/>
    </row>
    <row r="17" spans="2:4" ht="13" x14ac:dyDescent="0.3">
      <c r="B17" s="5" t="s">
        <v>31</v>
      </c>
      <c r="C17" s="11">
        <f>STEYX(C3:C14,D3:D14)</f>
        <v>3.3888959519741713</v>
      </c>
      <c r="D17" s="11"/>
    </row>
    <row r="18" spans="2:4" ht="13" x14ac:dyDescent="0.3">
      <c r="B18" s="5" t="s">
        <v>32</v>
      </c>
      <c r="C18" s="11">
        <f>2*C17</f>
        <v>6.7777919039483425</v>
      </c>
      <c r="D18" s="11"/>
    </row>
    <row r="19" spans="2:4" ht="13" x14ac:dyDescent="0.3">
      <c r="B19" s="5" t="s">
        <v>46</v>
      </c>
      <c r="C19" s="11">
        <f>C16*C16</f>
        <v>0.27331457583640512</v>
      </c>
      <c r="D19" s="11"/>
    </row>
    <row r="21" spans="2:4" x14ac:dyDescent="0.25">
      <c r="B21" s="12" t="s">
        <v>37</v>
      </c>
      <c r="C21" s="13"/>
      <c r="D21" s="14"/>
    </row>
    <row r="22" spans="2:4" x14ac:dyDescent="0.25">
      <c r="B22" s="3" t="s">
        <v>33</v>
      </c>
      <c r="C22" s="3">
        <f>SLOPE(C3:C14,D3:D14)</f>
        <v>0.13420514958824145</v>
      </c>
      <c r="D22" s="3" t="s">
        <v>41</v>
      </c>
    </row>
    <row r="23" spans="2:4" x14ac:dyDescent="0.25">
      <c r="B23" s="3" t="s">
        <v>34</v>
      </c>
      <c r="C23" s="3">
        <v>60</v>
      </c>
      <c r="D23" s="3" t="s">
        <v>42</v>
      </c>
    </row>
    <row r="24" spans="2:4" x14ac:dyDescent="0.25">
      <c r="B24" s="3" t="s">
        <v>35</v>
      </c>
      <c r="C24" s="3">
        <f>INTERCEPT(C3:C14,D3:D14)</f>
        <v>15.037127419298793</v>
      </c>
      <c r="D24" s="3" t="s">
        <v>43</v>
      </c>
    </row>
    <row r="25" spans="2:4" x14ac:dyDescent="0.25">
      <c r="B25" s="3" t="s">
        <v>36</v>
      </c>
      <c r="C25" s="3">
        <f>C22*C23+C24</f>
        <v>23.089436394593278</v>
      </c>
      <c r="D25" s="3" t="s">
        <v>40</v>
      </c>
    </row>
    <row r="26" spans="2:4" x14ac:dyDescent="0.25">
      <c r="B26" s="3" t="s">
        <v>38</v>
      </c>
      <c r="C26" s="4">
        <f>C25-(1.96*C17)</f>
        <v>16.447200328723902</v>
      </c>
      <c r="D26" s="3" t="s">
        <v>44</v>
      </c>
    </row>
    <row r="27" spans="2:4" x14ac:dyDescent="0.25">
      <c r="B27" s="3" t="s">
        <v>39</v>
      </c>
      <c r="C27" s="4">
        <f>C25+(1.96*C17)</f>
        <v>29.731672460462654</v>
      </c>
      <c r="D27" s="3" t="s">
        <v>45</v>
      </c>
    </row>
  </sheetData>
  <mergeCells count="5">
    <mergeCell ref="C16:D16"/>
    <mergeCell ref="C17:D17"/>
    <mergeCell ref="C18:D18"/>
    <mergeCell ref="B21:D21"/>
    <mergeCell ref="C19:D19"/>
  </mergeCells>
  <phoneticPr fontId="0" type="noConversion"/>
  <pageMargins left="0.75" right="0.75" top="1" bottom="1" header="0.5" footer="0.5"/>
  <headerFooter alignWithMargins="0"/>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32"/>
  <sheetViews>
    <sheetView topLeftCell="A24" zoomScale="144" workbookViewId="0"/>
  </sheetViews>
  <sheetFormatPr defaultRowHeight="12.5" x14ac:dyDescent="0.25"/>
  <cols>
    <col min="5" max="5" width="11.54296875" customWidth="1"/>
  </cols>
  <sheetData>
    <row r="1" spans="1:3" x14ac:dyDescent="0.25">
      <c r="A1" t="s">
        <v>17</v>
      </c>
      <c r="B1" t="s">
        <v>18</v>
      </c>
    </row>
    <row r="3" spans="1:3" x14ac:dyDescent="0.25">
      <c r="B3" s="3" t="s">
        <v>19</v>
      </c>
      <c r="C3" s="3" t="s">
        <v>20</v>
      </c>
    </row>
    <row r="4" spans="1:3" x14ac:dyDescent="0.25">
      <c r="B4" s="3">
        <v>18.71</v>
      </c>
      <c r="C4" s="3">
        <v>3.25</v>
      </c>
    </row>
    <row r="5" spans="1:3" x14ac:dyDescent="0.25">
      <c r="B5" s="3">
        <v>18.149999999999999</v>
      </c>
      <c r="C5" s="3">
        <v>3.96</v>
      </c>
    </row>
    <row r="6" spans="1:3" x14ac:dyDescent="0.25">
      <c r="B6" s="3">
        <v>19.72</v>
      </c>
      <c r="C6" s="3">
        <v>4.3499999999999996</v>
      </c>
    </row>
    <row r="7" spans="1:3" x14ac:dyDescent="0.25">
      <c r="B7" s="3">
        <v>23.02</v>
      </c>
      <c r="C7" s="3">
        <v>4.4000000000000004</v>
      </c>
    </row>
    <row r="8" spans="1:3" x14ac:dyDescent="0.25">
      <c r="B8" s="3">
        <v>22.26</v>
      </c>
      <c r="C8" s="3">
        <v>4.42</v>
      </c>
    </row>
    <row r="9" spans="1:3" x14ac:dyDescent="0.25">
      <c r="B9" s="3">
        <v>19.61</v>
      </c>
      <c r="C9" s="3">
        <v>4.51</v>
      </c>
    </row>
    <row r="10" spans="1:3" x14ac:dyDescent="0.25">
      <c r="B10" s="3">
        <v>27.74</v>
      </c>
      <c r="C10" s="3">
        <v>4.87</v>
      </c>
    </row>
    <row r="11" spans="1:3" x14ac:dyDescent="0.25">
      <c r="B11" s="3">
        <v>24.89</v>
      </c>
      <c r="C11" s="3">
        <v>5.65</v>
      </c>
    </row>
    <row r="12" spans="1:3" x14ac:dyDescent="0.25">
      <c r="B12" s="3">
        <v>27.83</v>
      </c>
      <c r="C12" s="3">
        <v>5.68</v>
      </c>
    </row>
    <row r="13" spans="1:3" x14ac:dyDescent="0.25">
      <c r="B13" s="3">
        <v>23.09</v>
      </c>
      <c r="C13" s="3">
        <v>5.71</v>
      </c>
    </row>
    <row r="14" spans="1:3" x14ac:dyDescent="0.25">
      <c r="B14" s="3">
        <v>24.25</v>
      </c>
      <c r="C14" s="3">
        <v>6.28</v>
      </c>
    </row>
    <row r="15" spans="1:3" x14ac:dyDescent="0.25">
      <c r="B15" s="3">
        <v>31.55</v>
      </c>
      <c r="C15" s="3">
        <v>6.52</v>
      </c>
    </row>
    <row r="16" spans="1:3" ht="13" x14ac:dyDescent="0.3">
      <c r="A16" s="5" t="s">
        <v>16</v>
      </c>
      <c r="B16" s="11">
        <f>STEYX(B4:B15,C4:C15)</f>
        <v>2.6600082617453236</v>
      </c>
      <c r="C16" s="11"/>
    </row>
    <row r="17" spans="1:6" ht="13" x14ac:dyDescent="0.3">
      <c r="A17" s="5" t="s">
        <v>21</v>
      </c>
      <c r="B17" s="11">
        <f>SLOPE(B4:B15,C4:C15)</f>
        <v>3.2716285417447906</v>
      </c>
      <c r="C17" s="11"/>
    </row>
    <row r="18" spans="1:6" ht="13" x14ac:dyDescent="0.3">
      <c r="A18" s="5" t="s">
        <v>22</v>
      </c>
      <c r="B18" s="11">
        <f>INTERCEPT(B4:B15,C4:C15)</f>
        <v>7.1525782426675377</v>
      </c>
      <c r="C18" s="11"/>
    </row>
    <row r="22" spans="1:6" x14ac:dyDescent="0.25">
      <c r="A22" t="s">
        <v>17</v>
      </c>
      <c r="B22" t="s">
        <v>23</v>
      </c>
    </row>
    <row r="24" spans="1:6" x14ac:dyDescent="0.25">
      <c r="B24" s="3" t="s">
        <v>19</v>
      </c>
      <c r="C24" s="3" t="s">
        <v>20</v>
      </c>
      <c r="D24" s="3" t="s">
        <v>24</v>
      </c>
      <c r="E24" s="3" t="s">
        <v>25</v>
      </c>
      <c r="F24" s="3" t="s">
        <v>26</v>
      </c>
    </row>
    <row r="25" spans="1:6" x14ac:dyDescent="0.25">
      <c r="B25" s="3">
        <v>1</v>
      </c>
      <c r="C25" s="3">
        <v>1</v>
      </c>
      <c r="D25" s="3">
        <f>B$31*C25+B$32</f>
        <v>1.2100000000000002</v>
      </c>
      <c r="E25" s="3">
        <f>B25-D25</f>
        <v>-0.21000000000000019</v>
      </c>
      <c r="F25" s="3">
        <f>POWER(E25,2)</f>
        <v>4.4100000000000077E-2</v>
      </c>
    </row>
    <row r="26" spans="1:6" x14ac:dyDescent="0.25">
      <c r="B26" s="3">
        <v>2</v>
      </c>
      <c r="C26" s="3">
        <v>2</v>
      </c>
      <c r="D26" s="3">
        <f>B$31*C26+B$32</f>
        <v>1.6350000000000002</v>
      </c>
      <c r="E26" s="3">
        <f>B26-D26</f>
        <v>0.36499999999999977</v>
      </c>
      <c r="F26" s="3">
        <f>POWER(E26,2)</f>
        <v>0.13322499999999984</v>
      </c>
    </row>
    <row r="27" spans="1:6" x14ac:dyDescent="0.25">
      <c r="B27" s="3">
        <v>1.3</v>
      </c>
      <c r="C27" s="3">
        <v>3</v>
      </c>
      <c r="D27" s="3">
        <f>B$31*C27+B$32</f>
        <v>2.06</v>
      </c>
      <c r="E27" s="3">
        <f>B27-D27</f>
        <v>-0.76</v>
      </c>
      <c r="F27" s="3">
        <f>POWER(E27,2)</f>
        <v>0.5776</v>
      </c>
    </row>
    <row r="28" spans="1:6" x14ac:dyDescent="0.25">
      <c r="B28" s="3">
        <v>3.75</v>
      </c>
      <c r="C28" s="3">
        <v>4</v>
      </c>
      <c r="D28" s="3">
        <f>B$31*C28+B$32</f>
        <v>2.4850000000000003</v>
      </c>
      <c r="E28" s="3">
        <f>B28-D28</f>
        <v>1.2649999999999997</v>
      </c>
      <c r="F28" s="3">
        <f>POWER(E28,2)</f>
        <v>1.6002249999999991</v>
      </c>
    </row>
    <row r="29" spans="1:6" x14ac:dyDescent="0.25">
      <c r="B29" s="3">
        <v>2.25</v>
      </c>
      <c r="C29" s="3">
        <v>5</v>
      </c>
      <c r="D29" s="3">
        <f>B$31*C29+B$32</f>
        <v>2.91</v>
      </c>
      <c r="E29" s="3">
        <f>B29-D29</f>
        <v>-0.66000000000000014</v>
      </c>
      <c r="F29" s="3">
        <f>POWER(E29,2)</f>
        <v>0.43560000000000021</v>
      </c>
    </row>
    <row r="30" spans="1:6" ht="13" x14ac:dyDescent="0.3">
      <c r="A30" s="5" t="s">
        <v>27</v>
      </c>
      <c r="B30" s="15">
        <f>STEYX(B25:B29,C25:C29)</f>
        <v>0.96449468635135571</v>
      </c>
      <c r="C30" s="15"/>
      <c r="E30" s="5" t="s">
        <v>28</v>
      </c>
      <c r="F30" s="3">
        <f>SUM(F25:F29)</f>
        <v>2.7907499999999992</v>
      </c>
    </row>
    <row r="31" spans="1:6" ht="13" x14ac:dyDescent="0.3">
      <c r="A31" s="5" t="s">
        <v>21</v>
      </c>
      <c r="B31" s="11">
        <f>SLOPE(B25:B29,C25:C29)</f>
        <v>0.42499999999999999</v>
      </c>
      <c r="C31" s="11"/>
      <c r="E31" s="5" t="s">
        <v>29</v>
      </c>
      <c r="F31" s="3">
        <f>SQRT(F30/COUNT(F25:F29))</f>
        <v>0.74709437154886915</v>
      </c>
    </row>
    <row r="32" spans="1:6" ht="13" x14ac:dyDescent="0.3">
      <c r="A32" s="5" t="s">
        <v>22</v>
      </c>
      <c r="B32" s="11">
        <f>INTERCEPT(B25:B29,C25:C29)</f>
        <v>0.78500000000000014</v>
      </c>
      <c r="C32" s="11"/>
      <c r="E32" s="5" t="s">
        <v>30</v>
      </c>
      <c r="F32" s="6">
        <f>SQRT(F30/(COUNT(F25:F29)-2))</f>
        <v>0.96449468635135549</v>
      </c>
    </row>
  </sheetData>
  <mergeCells count="6">
    <mergeCell ref="B31:C31"/>
    <mergeCell ref="B32:C32"/>
    <mergeCell ref="B16:C16"/>
    <mergeCell ref="B17:C17"/>
    <mergeCell ref="B18:C18"/>
    <mergeCell ref="B30:C30"/>
  </mergeCells>
  <phoneticPr fontId="0" type="noConversion"/>
  <pageMargins left="0.75" right="0.75" top="1" bottom="1" header="0.5" footer="0.5"/>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Figure 4</vt:lpstr>
      <vt:lpstr>Standard Error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mack</dc:creator>
  <cp:lastModifiedBy>I Scott MacKenzie</cp:lastModifiedBy>
  <dcterms:created xsi:type="dcterms:W3CDTF">2009-01-24T21:51:45Z</dcterms:created>
  <dcterms:modified xsi:type="dcterms:W3CDTF">2023-10-12T08:43:50Z</dcterms:modified>
</cp:coreProperties>
</file>